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ate1904="1" showInkAnnotation="0" codeName="DieseArbeitsmappe"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80E93597-70D9-462A-B55A-F61806E758A0}" xr6:coauthVersionLast="45" xr6:coauthVersionMax="45" xr10:uidLastSave="{00000000-0000-0000-0000-000000000000}"/>
  <workbookProtection workbookAlgorithmName="SHA-512" workbookHashValue="mNDY5GZHhbQs8LDYy2a6naLYJg2NI/J8I9699SBWx1YEcuTd0W9A6zJmlD2/GBOYEnsfzkw5+VK1E9/n4O9gzw==" workbookSaltValue="CHsQxPByVcnP4oUaRiDQIw==" workbookSpinCount="100000" lockStructure="1"/>
  <bookViews>
    <workbookView xWindow="-120" yWindow="-120" windowWidth="38640" windowHeight="15840" xr2:uid="{00000000-000D-0000-FFFF-FFFF00000000}"/>
  </bookViews>
  <sheets>
    <sheet name="Start" sheetId="1" r:id="rId1"/>
    <sheet name="Hilfsblatt" sheetId="2" state="hidden" r:id="rId2"/>
    <sheet name="Anleitung" sheetId="3" state="hidden" r:id="rId3"/>
    <sheet name="Januar" sheetId="4" r:id="rId4"/>
    <sheet name="Februar" sheetId="5" r:id="rId5"/>
    <sheet name="März" sheetId="6" r:id="rId6"/>
    <sheet name="April" sheetId="7" r:id="rId7"/>
    <sheet name="Mai" sheetId="8" r:id="rId8"/>
    <sheet name="Juni" sheetId="9" r:id="rId9"/>
    <sheet name="Juli" sheetId="10" r:id="rId10"/>
    <sheet name="August" sheetId="11" r:id="rId11"/>
    <sheet name="September" sheetId="12" r:id="rId12"/>
    <sheet name="Oktober" sheetId="13" r:id="rId13"/>
    <sheet name="November" sheetId="14" r:id="rId14"/>
    <sheet name="Dezember" sheetId="15" r:id="rId15"/>
    <sheet name="Jahresübersicht" sheetId="16" r:id="rId16"/>
  </sheets>
  <definedNames>
    <definedName name="_xlnm._FilterDatabase" localSheetId="12" hidden="1">Oktober!$A$7:$H$36</definedName>
    <definedName name="Arbeitszeiterfassung_für_Caritas_Mitarbeiter___2013">Start!$C$3</definedName>
  </definedNames>
  <calcPr calcId="191029"/>
  <customWorkbookViews>
    <customWorkbookView name="Plutonic - Persönliche Ansicht" guid="{B6114B1D-4009-4B67-B118-1873D41C9D8F}" mergeInterval="0" personalView="1" maximized="1" windowWidth="1916" windowHeight="865" activeSheetId="4"/>
  </customWorkbookViews>
</workbook>
</file>

<file path=xl/calcChain.xml><?xml version="1.0" encoding="utf-8"?>
<calcChain xmlns="http://schemas.openxmlformats.org/spreadsheetml/2006/main">
  <c r="G20" i="1" l="1"/>
  <c r="F22" i="16" l="1"/>
  <c r="D33" i="16" l="1"/>
  <c r="D32" i="16"/>
  <c r="D31" i="16"/>
  <c r="D30" i="16"/>
  <c r="D29" i="16"/>
  <c r="D27" i="16"/>
  <c r="D28" i="16"/>
  <c r="D26" i="16"/>
  <c r="D25" i="16"/>
  <c r="D24" i="16"/>
  <c r="D23" i="16"/>
  <c r="D22" i="16"/>
  <c r="AF7" i="16"/>
  <c r="N33" i="16" l="1"/>
  <c r="N32" i="16"/>
  <c r="N31" i="16"/>
  <c r="N30" i="16"/>
  <c r="N29" i="16"/>
  <c r="N28" i="16"/>
  <c r="N27" i="16"/>
  <c r="N26" i="16"/>
  <c r="N25" i="16"/>
  <c r="N24" i="16"/>
  <c r="N23" i="16"/>
  <c r="N22" i="16"/>
  <c r="N34" i="16" l="1"/>
  <c r="N2" i="16"/>
  <c r="C2" i="16"/>
  <c r="R12" i="16"/>
  <c r="AB17" i="16"/>
  <c r="S10" i="16"/>
  <c r="AE14" i="16"/>
  <c r="AD12" i="16"/>
  <c r="Y14" i="16"/>
  <c r="D12" i="16"/>
  <c r="H16" i="16"/>
  <c r="AG12" i="16"/>
  <c r="Z7" i="16"/>
  <c r="AF9" i="16"/>
  <c r="AC10" i="16"/>
  <c r="AE7" i="16"/>
  <c r="S15" i="16"/>
  <c r="AA6" i="16"/>
  <c r="G8" i="16"/>
  <c r="J8" i="16"/>
  <c r="AF16" i="16"/>
  <c r="H7" i="16"/>
  <c r="L16" i="16"/>
  <c r="R6" i="16"/>
  <c r="E6" i="16"/>
  <c r="AH8" i="16"/>
  <c r="X11" i="16"/>
  <c r="H14" i="16"/>
  <c r="P14" i="16"/>
  <c r="AB8" i="16"/>
  <c r="O9" i="16"/>
  <c r="H11" i="16"/>
  <c r="X15" i="16"/>
  <c r="E15" i="16"/>
  <c r="R8" i="16"/>
  <c r="E13" i="16"/>
  <c r="S14" i="16"/>
  <c r="AH17" i="16"/>
  <c r="R16" i="16"/>
  <c r="D9" i="16"/>
  <c r="Y8" i="16"/>
  <c r="AE16" i="16"/>
  <c r="P13" i="16"/>
  <c r="U12" i="16"/>
  <c r="Q7" i="16"/>
  <c r="F14" i="16"/>
  <c r="G6" i="16"/>
  <c r="L15" i="16"/>
  <c r="I11" i="16"/>
  <c r="T13" i="16"/>
  <c r="Z16" i="16"/>
  <c r="M11" i="16"/>
  <c r="V9" i="16"/>
  <c r="Z14" i="16"/>
  <c r="T12" i="16"/>
  <c r="N11" i="16"/>
  <c r="U7" i="16"/>
  <c r="O8" i="16"/>
  <c r="O6" i="16"/>
  <c r="Y7" i="16"/>
  <c r="R11" i="16"/>
  <c r="AB14" i="16"/>
  <c r="S7" i="16"/>
  <c r="E11" i="16"/>
  <c r="M6" i="16"/>
  <c r="D11" i="16"/>
  <c r="Q17" i="16"/>
  <c r="G11" i="16"/>
  <c r="F17" i="16"/>
  <c r="W9" i="16"/>
  <c r="E17" i="16"/>
  <c r="Q16" i="16"/>
  <c r="AD17" i="16"/>
  <c r="U6" i="16"/>
  <c r="Q15" i="16"/>
  <c r="L13" i="16"/>
  <c r="U11" i="16"/>
  <c r="AB13" i="16"/>
  <c r="N6" i="16"/>
  <c r="K6" i="16"/>
  <c r="P12" i="16"/>
  <c r="W11" i="16"/>
  <c r="D10" i="16"/>
  <c r="I8" i="16"/>
  <c r="F10" i="16"/>
  <c r="X12" i="16"/>
  <c r="P10" i="16"/>
  <c r="J11" i="16"/>
  <c r="U8" i="16"/>
  <c r="Q14" i="16"/>
  <c r="AA16" i="16"/>
  <c r="T15" i="16"/>
  <c r="K14" i="16"/>
  <c r="H10" i="16"/>
  <c r="O10" i="16"/>
  <c r="AF14" i="16"/>
  <c r="AB12" i="16"/>
  <c r="M15" i="16"/>
  <c r="Y15" i="16"/>
  <c r="W15" i="16"/>
  <c r="AB10" i="16"/>
  <c r="D14" i="16"/>
  <c r="AD10" i="16"/>
  <c r="R7" i="16"/>
  <c r="N8" i="16"/>
  <c r="V7" i="16"/>
  <c r="K8" i="16"/>
  <c r="AH12" i="16"/>
  <c r="S8" i="16"/>
  <c r="H6" i="16"/>
  <c r="N13" i="16"/>
  <c r="V13" i="16"/>
  <c r="W14" i="16"/>
  <c r="T17" i="16"/>
  <c r="G9" i="16"/>
  <c r="E7" i="16"/>
  <c r="F16" i="16"/>
  <c r="V8" i="16"/>
  <c r="W7" i="16"/>
  <c r="V16" i="16"/>
  <c r="U16" i="16"/>
  <c r="AH6" i="16"/>
  <c r="G7" i="16"/>
  <c r="I10" i="16"/>
  <c r="N10" i="16"/>
  <c r="J6" i="16"/>
  <c r="O17" i="16"/>
  <c r="V15" i="16"/>
  <c r="AA13" i="16"/>
  <c r="L10" i="16"/>
  <c r="N17" i="16"/>
  <c r="M13" i="16"/>
  <c r="L7" i="16"/>
  <c r="T10" i="16"/>
  <c r="M12" i="16"/>
  <c r="AC7" i="16"/>
  <c r="O14" i="16"/>
  <c r="AH13" i="16"/>
  <c r="J14" i="16"/>
  <c r="M9" i="16"/>
  <c r="I13" i="16"/>
  <c r="X9" i="16"/>
  <c r="R14" i="16"/>
  <c r="P17" i="16"/>
  <c r="R15" i="16"/>
  <c r="Y6" i="16"/>
  <c r="K16" i="16"/>
  <c r="AA10" i="16"/>
  <c r="AB7" i="16"/>
  <c r="Y9" i="16"/>
  <c r="J15" i="16"/>
  <c r="F9" i="16"/>
  <c r="L14" i="16"/>
  <c r="G12" i="16"/>
  <c r="K12" i="16"/>
  <c r="Q10" i="16"/>
  <c r="E9" i="16"/>
  <c r="W6" i="16"/>
  <c r="AG14" i="16"/>
  <c r="P9" i="16"/>
  <c r="AA14" i="16"/>
  <c r="AD14" i="16"/>
  <c r="K17" i="16"/>
  <c r="J12" i="16"/>
  <c r="L12" i="16"/>
  <c r="L9" i="16"/>
  <c r="AC11" i="16"/>
  <c r="F6" i="16"/>
  <c r="H8" i="16"/>
  <c r="X17" i="16"/>
  <c r="Y12" i="16"/>
  <c r="AB15" i="16"/>
  <c r="AE10" i="16"/>
  <c r="AG6" i="16"/>
  <c r="Q8" i="16"/>
  <c r="T11" i="16"/>
  <c r="O16" i="16"/>
  <c r="O11" i="16"/>
  <c r="E8" i="16"/>
  <c r="AF6" i="16"/>
  <c r="J7" i="16"/>
  <c r="L6" i="16"/>
  <c r="I14" i="16"/>
  <c r="AA17" i="16"/>
  <c r="K11" i="16"/>
  <c r="K7" i="16"/>
  <c r="T14" i="16"/>
  <c r="M14" i="16"/>
  <c r="S12" i="16"/>
  <c r="H9" i="16"/>
  <c r="J17" i="16"/>
  <c r="AG13" i="16"/>
  <c r="O15" i="16"/>
  <c r="I12" i="16"/>
  <c r="D13" i="16"/>
  <c r="X8" i="16"/>
  <c r="AA12" i="16"/>
  <c r="E16" i="16"/>
  <c r="I16" i="16"/>
  <c r="V12" i="16"/>
  <c r="G17" i="16"/>
  <c r="K15" i="16"/>
  <c r="T9" i="16"/>
  <c r="F13" i="16"/>
  <c r="X13" i="16"/>
  <c r="AD15" i="16"/>
  <c r="AH15" i="16"/>
  <c r="Y17" i="16"/>
  <c r="G14" i="16"/>
  <c r="J9" i="16"/>
  <c r="D6" i="16"/>
  <c r="I15" i="16"/>
  <c r="D15" i="16"/>
  <c r="AC14" i="16"/>
  <c r="AA9" i="16"/>
  <c r="AF15" i="16"/>
  <c r="AD8" i="16"/>
  <c r="D17" i="16"/>
  <c r="S9" i="16"/>
  <c r="AF11" i="16"/>
  <c r="F7" i="16"/>
  <c r="I7" i="16"/>
  <c r="W10" i="16"/>
  <c r="H17" i="16"/>
  <c r="Q6" i="16"/>
  <c r="Z11" i="16"/>
  <c r="L11" i="16"/>
  <c r="R13" i="16"/>
  <c r="AE15" i="16"/>
  <c r="AG15" i="16"/>
  <c r="AE9" i="16"/>
  <c r="AD7" i="16"/>
  <c r="S6" i="16"/>
  <c r="AA11" i="16"/>
  <c r="U14" i="16"/>
  <c r="W8" i="16"/>
  <c r="AA15" i="16"/>
  <c r="L8" i="16"/>
  <c r="G13" i="16"/>
  <c r="AB11" i="16"/>
  <c r="O7" i="16"/>
  <c r="Z9" i="16"/>
  <c r="N7" i="16"/>
  <c r="D8" i="16"/>
  <c r="I6" i="16"/>
  <c r="P8" i="16"/>
  <c r="H15" i="16"/>
  <c r="P15" i="16"/>
  <c r="AE8" i="16"/>
  <c r="AD11" i="16"/>
  <c r="D7" i="16"/>
  <c r="X16" i="16"/>
  <c r="Q11" i="16"/>
  <c r="S16" i="16"/>
  <c r="AC15" i="16"/>
  <c r="Z10" i="16"/>
  <c r="Y10" i="16"/>
  <c r="AH10" i="16"/>
  <c r="AC13" i="16"/>
  <c r="AF10" i="16"/>
  <c r="U9" i="16"/>
  <c r="Z15" i="16"/>
  <c r="AD13" i="16"/>
  <c r="J10" i="16"/>
  <c r="N16" i="16"/>
  <c r="AC9" i="16"/>
  <c r="Y16" i="16"/>
  <c r="N14" i="16"/>
  <c r="M17" i="16"/>
  <c r="AD16" i="16"/>
  <c r="Z6" i="16"/>
  <c r="L17" i="16"/>
  <c r="V6" i="16"/>
  <c r="D16" i="16"/>
  <c r="M8" i="16"/>
  <c r="G10" i="16"/>
  <c r="E10" i="16"/>
  <c r="AF13" i="16"/>
  <c r="O13" i="16"/>
  <c r="F12" i="16"/>
  <c r="K9" i="16"/>
  <c r="AC8" i="16"/>
  <c r="N9" i="16"/>
  <c r="X6" i="16"/>
  <c r="AG8" i="16"/>
  <c r="U15" i="16"/>
  <c r="Z17" i="16"/>
  <c r="U17" i="16"/>
  <c r="AC17" i="16"/>
  <c r="U13" i="16"/>
  <c r="AB16" i="16"/>
  <c r="Z12" i="16"/>
  <c r="AC6" i="16"/>
  <c r="G15" i="16"/>
  <c r="H13" i="16"/>
  <c r="S13" i="16"/>
  <c r="AA8" i="16"/>
  <c r="F11" i="16"/>
  <c r="Q13" i="16"/>
  <c r="AE6" i="16"/>
  <c r="S17" i="16"/>
  <c r="K10" i="16"/>
  <c r="O12" i="16"/>
  <c r="N12" i="16"/>
  <c r="M7" i="16"/>
  <c r="W16" i="16"/>
  <c r="F15" i="16"/>
  <c r="T8" i="16"/>
  <c r="P7" i="16"/>
  <c r="I17" i="16"/>
  <c r="V17" i="16"/>
  <c r="M10" i="16"/>
  <c r="Y13" i="16"/>
  <c r="AE12" i="16"/>
  <c r="AE17" i="16"/>
  <c r="N15" i="16"/>
  <c r="AB6" i="16"/>
  <c r="AD9" i="16"/>
  <c r="H12" i="16"/>
  <c r="R17" i="16"/>
  <c r="X10" i="16"/>
  <c r="AE13" i="16"/>
  <c r="AA7" i="16"/>
  <c r="T6" i="16"/>
  <c r="R10" i="16"/>
  <c r="AG11" i="16"/>
  <c r="AB9" i="16"/>
  <c r="W13" i="16"/>
  <c r="J16" i="16"/>
  <c r="U10" i="16"/>
  <c r="E12" i="16"/>
  <c r="AE11" i="16"/>
  <c r="R9" i="16"/>
  <c r="AG9" i="16"/>
  <c r="AF12" i="16"/>
  <c r="Y11" i="16"/>
  <c r="T7" i="16"/>
  <c r="V14" i="16"/>
  <c r="V11" i="16"/>
  <c r="I9" i="16"/>
  <c r="T16" i="16"/>
  <c r="G16" i="16"/>
  <c r="AG17" i="16"/>
  <c r="W17" i="16"/>
  <c r="X7" i="16"/>
  <c r="AC16" i="16"/>
  <c r="Q9" i="16"/>
  <c r="V10" i="16"/>
  <c r="P11" i="16"/>
  <c r="P6" i="16"/>
  <c r="AF17" i="16"/>
  <c r="F8" i="16"/>
  <c r="P16" i="16"/>
  <c r="AD6" i="16"/>
  <c r="J13" i="16"/>
  <c r="Z8" i="16"/>
  <c r="E14" i="16"/>
  <c r="K13" i="16"/>
  <c r="S11" i="16"/>
  <c r="Q12" i="16"/>
  <c r="AF8" i="16"/>
  <c r="W12" i="16"/>
  <c r="AG10" i="16"/>
  <c r="X14" i="16"/>
  <c r="M16" i="16"/>
  <c r="AC12" i="16"/>
  <c r="Z13" i="16"/>
  <c r="A2" i="15" l="1"/>
  <c r="A2" i="14"/>
  <c r="A2" i="13"/>
  <c r="A2" i="12"/>
  <c r="A2" i="11"/>
  <c r="A2" i="10"/>
  <c r="A2" i="9"/>
  <c r="A2" i="8"/>
  <c r="A2" i="7"/>
  <c r="A2" i="6"/>
  <c r="A2" i="5"/>
  <c r="A2" i="4"/>
  <c r="B4" i="13"/>
  <c r="H44" i="4"/>
  <c r="Q41" i="3"/>
  <c r="Q38" i="3"/>
  <c r="Q37" i="3"/>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C44" i="14"/>
  <c r="C44" i="12"/>
  <c r="C44" i="11"/>
  <c r="C44" i="10"/>
  <c r="C44" i="8"/>
  <c r="C44" i="7"/>
  <c r="C44" i="6"/>
  <c r="H42" i="15"/>
  <c r="H33" i="16" s="1"/>
  <c r="H41" i="15"/>
  <c r="J33" i="16" s="1"/>
  <c r="H42" i="14"/>
  <c r="H32" i="16" s="1"/>
  <c r="H41" i="14"/>
  <c r="J32" i="16" s="1"/>
  <c r="H42" i="13"/>
  <c r="H31" i="16" s="1"/>
  <c r="H41" i="13"/>
  <c r="J31" i="16" s="1"/>
  <c r="H42" i="12"/>
  <c r="H30" i="16" s="1"/>
  <c r="H41" i="12"/>
  <c r="J30" i="16" s="1"/>
  <c r="H42" i="11"/>
  <c r="H29" i="16" s="1"/>
  <c r="H41" i="11"/>
  <c r="J29" i="16" s="1"/>
  <c r="H42" i="10"/>
  <c r="H28" i="16" s="1"/>
  <c r="H41" i="10"/>
  <c r="J28" i="16" s="1"/>
  <c r="H42" i="9"/>
  <c r="H27" i="16" s="1"/>
  <c r="H41" i="9"/>
  <c r="J27" i="16" s="1"/>
  <c r="H42" i="8"/>
  <c r="H26" i="16" s="1"/>
  <c r="H41" i="8"/>
  <c r="J26" i="16" s="1"/>
  <c r="H42" i="7"/>
  <c r="H25" i="16" s="1"/>
  <c r="H41" i="7"/>
  <c r="J25" i="16" s="1"/>
  <c r="H42" i="6"/>
  <c r="H24" i="16" s="1"/>
  <c r="H41" i="6"/>
  <c r="J24" i="16" s="1"/>
  <c r="H42" i="5"/>
  <c r="H23" i="16" s="1"/>
  <c r="H41" i="5"/>
  <c r="J23" i="16" s="1"/>
  <c r="C44" i="15"/>
  <c r="C44" i="13"/>
  <c r="C44" i="9"/>
  <c r="C44" i="5"/>
  <c r="C44" i="4"/>
  <c r="H42" i="4"/>
  <c r="H22" i="16" s="1"/>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41" i="4"/>
  <c r="J22" i="16" s="1"/>
  <c r="D12" i="2"/>
  <c r="D11" i="2"/>
  <c r="D10" i="2"/>
  <c r="D9" i="2"/>
  <c r="D8" i="2"/>
  <c r="D7" i="2"/>
  <c r="D6" i="2"/>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7" i="15"/>
  <c r="C42" i="4"/>
  <c r="B4" i="15"/>
  <c r="B4" i="14"/>
  <c r="B4" i="12"/>
  <c r="B4" i="11"/>
  <c r="B4" i="10"/>
  <c r="B4" i="9"/>
  <c r="B4" i="8"/>
  <c r="B4" i="7"/>
  <c r="B4" i="6"/>
  <c r="B4" i="5"/>
  <c r="B4" i="4"/>
  <c r="O24" i="1"/>
  <c r="R23" i="3"/>
  <c r="R22" i="3"/>
  <c r="R20" i="3"/>
  <c r="R19" i="3"/>
  <c r="M30" i="3"/>
  <c r="M32" i="3" s="1"/>
  <c r="R14" i="3"/>
  <c r="G39" i="9"/>
  <c r="H43" i="5" l="1"/>
  <c r="C41" i="5"/>
  <c r="H34" i="16"/>
  <c r="J34" i="16"/>
  <c r="H43" i="12"/>
  <c r="C41" i="14"/>
  <c r="C41" i="7"/>
  <c r="H43" i="8"/>
  <c r="H43" i="6"/>
  <c r="C41" i="13"/>
  <c r="C41" i="6"/>
  <c r="H43" i="14"/>
  <c r="C41" i="10"/>
  <c r="C41" i="9"/>
  <c r="C41" i="8"/>
  <c r="C41" i="12"/>
  <c r="H43" i="9"/>
  <c r="H43" i="10"/>
  <c r="H43" i="11"/>
  <c r="H43" i="13"/>
  <c r="H43" i="7"/>
  <c r="C41" i="15"/>
  <c r="C41" i="11"/>
  <c r="C41" i="4"/>
  <c r="C43" i="4" s="1"/>
  <c r="C45" i="4" s="1"/>
  <c r="H44" i="5"/>
  <c r="F23" i="16" s="1"/>
  <c r="H43" i="15"/>
  <c r="H43" i="4"/>
  <c r="H45" i="4" s="1"/>
  <c r="H45" i="5" l="1"/>
  <c r="H44" i="6"/>
  <c r="F24" i="16" s="1"/>
  <c r="C42" i="5"/>
  <c r="C43" i="5" s="1"/>
  <c r="C45" i="5" s="1"/>
  <c r="L22" i="16"/>
  <c r="H45" i="6" l="1"/>
  <c r="H44" i="7"/>
  <c r="F25" i="16" s="1"/>
  <c r="C42" i="6"/>
  <c r="C43" i="6" s="1"/>
  <c r="C45" i="6" s="1"/>
  <c r="L23" i="16"/>
  <c r="H44" i="8" l="1"/>
  <c r="F26" i="16" s="1"/>
  <c r="H45" i="7"/>
  <c r="C42" i="7"/>
  <c r="C43" i="7" s="1"/>
  <c r="C45" i="7" s="1"/>
  <c r="L24" i="16"/>
  <c r="H45" i="8" l="1"/>
  <c r="H44" i="9"/>
  <c r="F27" i="16" s="1"/>
  <c r="C42" i="8"/>
  <c r="C43" i="8" s="1"/>
  <c r="C45" i="8" s="1"/>
  <c r="L25" i="16"/>
  <c r="H44" i="10" l="1"/>
  <c r="F28" i="16" s="1"/>
  <c r="H45" i="9"/>
  <c r="C42" i="9"/>
  <c r="C43" i="9" s="1"/>
  <c r="C45" i="9" s="1"/>
  <c r="L26" i="16"/>
  <c r="H45" i="10" l="1"/>
  <c r="H44" i="11"/>
  <c r="F29" i="16" s="1"/>
  <c r="C42" i="10"/>
  <c r="C43" i="10" s="1"/>
  <c r="C45" i="10" s="1"/>
  <c r="L27" i="16"/>
  <c r="H44" i="12" l="1"/>
  <c r="F30" i="16" s="1"/>
  <c r="H45" i="11"/>
  <c r="C42" i="11"/>
  <c r="C43" i="11" s="1"/>
  <c r="C45" i="11" s="1"/>
  <c r="L28" i="16"/>
  <c r="H44" i="13" l="1"/>
  <c r="F31" i="16" s="1"/>
  <c r="H45" i="12"/>
  <c r="C42" i="12"/>
  <c r="C43" i="12" s="1"/>
  <c r="C45" i="12" s="1"/>
  <c r="L29" i="16"/>
  <c r="H44" i="14" l="1"/>
  <c r="F32" i="16" s="1"/>
  <c r="H45" i="13"/>
  <c r="C42" i="13"/>
  <c r="C43" i="13" s="1"/>
  <c r="C45" i="13" s="1"/>
  <c r="L30" i="16"/>
  <c r="H45" i="14" l="1"/>
  <c r="H44" i="15"/>
  <c r="F33" i="16" s="1"/>
  <c r="F34" i="16" s="1"/>
  <c r="C42" i="14"/>
  <c r="C43" i="14" s="1"/>
  <c r="C45" i="14" s="1"/>
  <c r="L31" i="16"/>
  <c r="H45" i="15" l="1"/>
  <c r="D34" i="16"/>
  <c r="C42" i="15"/>
  <c r="C43" i="15" s="1"/>
  <c r="C45" i="15" s="1"/>
  <c r="L33" i="16" s="1"/>
  <c r="L32" i="16"/>
  <c r="L34"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Plutonic</author>
  </authors>
  <commentList>
    <comment ref="G20" authorId="0" shapeId="0" xr:uid="{00000000-0006-0000-0000-000001000000}">
      <text>
        <r>
          <rPr>
            <b/>
            <sz val="9"/>
            <color indexed="81"/>
            <rFont val="Tahoma"/>
            <family val="2"/>
          </rPr>
          <t>Dieses Kästchen errechnet sich eigenständig und muss nicht ausgefüllt werden!</t>
        </r>
      </text>
    </comment>
    <comment ref="O24" authorId="0" shapeId="0" xr:uid="{00000000-0006-0000-0000-000002000000}">
      <text>
        <r>
          <rPr>
            <b/>
            <sz val="9"/>
            <color indexed="81"/>
            <rFont val="Tahoma"/>
            <family val="2"/>
          </rPr>
          <t>Dieses Kästchen errechnet sich eigenständig und muss nicht ausgefüllt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Plutonic</author>
  </authors>
  <commentList>
    <comment ref="D28" authorId="0" shapeId="0" xr:uid="{00000000-0006-0000-0200-000001000000}">
      <text>
        <r>
          <rPr>
            <b/>
            <sz val="9"/>
            <color indexed="81"/>
            <rFont val="Tahoma"/>
            <family val="2"/>
          </rPr>
          <t>Hier können Sie einen vorgefertigten Eintrag aus dem Dropdownmenü auswählen. Z.B. - Urlaub
- Krank
oder etwas benutzerdefiniertes hineinschreiben.
Achtung: Dieses Feld kann auch leer bleiben, wenn es keine Besonderheit gab!</t>
        </r>
      </text>
    </comment>
    <comment ref="D29" authorId="0" shapeId="0" xr:uid="{00000000-0006-0000-0200-000002000000}">
      <text>
        <r>
          <rPr>
            <b/>
            <sz val="9"/>
            <color indexed="81"/>
            <rFont val="Tahoma"/>
            <family val="2"/>
          </rPr>
          <t>Bitte hier aus dem Dropdownmenü die Arbeitszeit aussuchen, die zu dem jeweiligen Tag aus dem Arbeitszeitmodell auf der Startseite eingetragen wurde!
Auch hier kann ein benutzerdefinierter Wert eingetragen werden.</t>
        </r>
      </text>
    </comment>
    <comment ref="D30" authorId="0" shapeId="0" xr:uid="{00000000-0006-0000-0200-000003000000}">
      <text>
        <r>
          <rPr>
            <b/>
            <sz val="9"/>
            <color indexed="81"/>
            <rFont val="Tahoma"/>
            <family val="2"/>
          </rPr>
          <t>Bitte geben sie hier ihre Startzeit ein.
Z.B. 08:00 Uhr
Wichtig ist das Stunden und Minuten wie im oberen Beispiel durch einen Doppelpunkt getrennt werden!</t>
        </r>
      </text>
    </comment>
    <comment ref="D31" authorId="0" shapeId="0" xr:uid="{00000000-0006-0000-0200-000004000000}">
      <text>
        <r>
          <rPr>
            <b/>
            <sz val="9"/>
            <color indexed="81"/>
            <rFont val="Tahoma"/>
            <family val="2"/>
          </rPr>
          <t>Geben sie hier das Ende ihrer Arbeitszeit ein.
Z.B. 16:30 Uhr
Wie bei Von muss auch hier ein Doppelpunkt zwischen Stunden und Minuten sein!</t>
        </r>
      </text>
    </comment>
    <comment ref="D32" authorId="0" shapeId="0" xr:uid="{00000000-0006-0000-0200-000005000000}">
      <text>
        <r>
          <rPr>
            <b/>
            <sz val="9"/>
            <color indexed="81"/>
            <rFont val="Tahoma"/>
            <family val="2"/>
          </rPr>
          <t>Wählen sie hier aus dem Dropdownmenü ihre entsprechende Pausenzeit aus.
Auch hier kann ein benutzerdefinierter Wert eingetragen werden.</t>
        </r>
      </text>
    </comment>
    <comment ref="D33" authorId="0" shapeId="0" xr:uid="{00000000-0006-0000-0200-000006000000}">
      <text>
        <r>
          <rPr>
            <b/>
            <sz val="9"/>
            <color indexed="81"/>
            <rFont val="Tahoma"/>
            <family val="2"/>
          </rPr>
          <t>Achtung: Ist Stunden werden eigenständig berechnet und müssen nicht eingetragen werden!</t>
        </r>
      </text>
    </comment>
  </commentList>
</comments>
</file>

<file path=xl/sharedStrings.xml><?xml version="1.0" encoding="utf-8"?>
<sst xmlns="http://schemas.openxmlformats.org/spreadsheetml/2006/main" count="883" uniqueCount="145">
  <si>
    <t>Arbeitszeiterfassungsbogen</t>
  </si>
  <si>
    <t>Datum</t>
  </si>
  <si>
    <t>Wochentag</t>
  </si>
  <si>
    <t>Soll Stunden</t>
  </si>
  <si>
    <t>Ist Stunden</t>
  </si>
  <si>
    <t>Dienstag</t>
  </si>
  <si>
    <t>Mittwoch</t>
  </si>
  <si>
    <t>Donnerstag</t>
  </si>
  <si>
    <t>Freitag</t>
  </si>
  <si>
    <t>Samstag</t>
  </si>
  <si>
    <t>Sonntag</t>
  </si>
  <si>
    <t>Montag</t>
  </si>
  <si>
    <t>Ist-Stunden:</t>
  </si>
  <si>
    <t>+</t>
  </si>
  <si>
    <t>Vormonat Std.</t>
  </si>
  <si>
    <t>=</t>
  </si>
  <si>
    <t>-</t>
  </si>
  <si>
    <t>Überstunden</t>
  </si>
  <si>
    <t>Von</t>
  </si>
  <si>
    <t>Bis</t>
  </si>
  <si>
    <t>Pause</t>
  </si>
  <si>
    <t>davon genommen:</t>
  </si>
  <si>
    <t>Gesamturlaub:</t>
  </si>
  <si>
    <t xml:space="preserve">Name: </t>
  </si>
  <si>
    <t>Urlaub</t>
  </si>
  <si>
    <t>Feiertag</t>
  </si>
  <si>
    <t>Neujahr</t>
  </si>
  <si>
    <t>Ostermontag</t>
  </si>
  <si>
    <t>Tag der Arbeit</t>
  </si>
  <si>
    <t>Christi Himmelfahrt</t>
  </si>
  <si>
    <t>Pfingstmontag</t>
  </si>
  <si>
    <t>Fronleichnam</t>
  </si>
  <si>
    <t>Allerheiligen</t>
  </si>
  <si>
    <t>1. Weihnachtstag</t>
  </si>
  <si>
    <t>2. Weihnachtstag</t>
  </si>
  <si>
    <t>nicht ausgefüllt werden. Es zeigt die Überstunden an.</t>
  </si>
  <si>
    <t>Danke</t>
  </si>
  <si>
    <t>Januar</t>
  </si>
  <si>
    <t>Februar</t>
  </si>
  <si>
    <t>März</t>
  </si>
  <si>
    <t>April</t>
  </si>
  <si>
    <t>Mai</t>
  </si>
  <si>
    <t>Juni</t>
  </si>
  <si>
    <t>Juli</t>
  </si>
  <si>
    <t>August</t>
  </si>
  <si>
    <t>September</t>
  </si>
  <si>
    <t>Oktober</t>
  </si>
  <si>
    <t>November</t>
  </si>
  <si>
    <t>Dezember</t>
  </si>
  <si>
    <t>Monat</t>
  </si>
  <si>
    <t>Karfreitag</t>
  </si>
  <si>
    <t>Krank</t>
  </si>
  <si>
    <t>Resturlaubstage:</t>
  </si>
  <si>
    <t>Weitere Erfassung</t>
  </si>
  <si>
    <t>Krankheitstage:</t>
  </si>
  <si>
    <t>Es zeigt die Krankheitstage sowie übrigen Urlaubstage an.</t>
  </si>
  <si>
    <t>Arbeitszeitmodell</t>
  </si>
  <si>
    <t>Bei Kritik, Anregung oder Fragen bitte eine Mail an davidmaerz@gmx.net</t>
  </si>
  <si>
    <t>Vor- und Nachname:</t>
  </si>
  <si>
    <t>Stammdaten</t>
  </si>
  <si>
    <t>Montags arbeite ich:</t>
  </si>
  <si>
    <t>Dienstags arbeite ich:</t>
  </si>
  <si>
    <t>Mittwochs arbeite ich:</t>
  </si>
  <si>
    <t>Donnerstags arbeite ich:</t>
  </si>
  <si>
    <t>Freitags arbeite ich:</t>
  </si>
  <si>
    <t>Samstags arbeite ich:</t>
  </si>
  <si>
    <t>Sonntags arbeite ich:</t>
  </si>
  <si>
    <t>Stunden</t>
  </si>
  <si>
    <t>Meine Wochenarbeitszeit beträgt:</t>
  </si>
  <si>
    <t>von David März</t>
  </si>
  <si>
    <t>Tag der Deutschen Einheit</t>
  </si>
  <si>
    <t>Monatsübersicht</t>
  </si>
  <si>
    <t>Arbeitszeit</t>
  </si>
  <si>
    <t>Pausenzeit</t>
  </si>
  <si>
    <t>Feiertage</t>
  </si>
  <si>
    <t xml:space="preserve">Bis </t>
  </si>
  <si>
    <t>siehe dazu auch Beispiel 1</t>
  </si>
  <si>
    <t>Beispiel 1:</t>
  </si>
  <si>
    <t>Beispiel 2:</t>
  </si>
  <si>
    <t>siehe dazu auch Beispiel 2</t>
  </si>
  <si>
    <t>1. Die Startseite bearbeiten</t>
  </si>
  <si>
    <t>2. Die alltägliche Arbeit</t>
  </si>
  <si>
    <t>Bemerkung</t>
  </si>
  <si>
    <t>Ü-Frei</t>
  </si>
  <si>
    <t>Sonderurlaub</t>
  </si>
  <si>
    <t>Überstunden Erfassung</t>
  </si>
  <si>
    <t>Sonderurlaub:</t>
  </si>
  <si>
    <t>Auch dieses Kästchen errechnet sich selbst.   --&gt;</t>
  </si>
  <si>
    <t>&lt;--   Dieses Kästchen errechnet sich eigenständig und muss</t>
  </si>
  <si>
    <t>AZV Tag</t>
  </si>
  <si>
    <t>Rosenmontag</t>
  </si>
  <si>
    <t>Bei dem Eintrag "Bemerkung" können Sie entweder selbst etwas in die Spalte schreiben, oder aus dem Dropdownmenü etwas vorgefertigtes aussuchen. Gewisse Einträge wie z.B. Urlaub, Krank, Wochenenden sowie Feiertage werden farblich hinterlegt.   
Die unteren Kästchen auf den einzelnen Monatsseiten errechnen die Überstunden, Krankheitstage sowie die Urlaubstage. In ihnen muss nichts ausgefüllt werden, da sie sich voll automatisch errechnen.</t>
  </si>
  <si>
    <t>Sylvester</t>
  </si>
  <si>
    <t>Heiligabend</t>
  </si>
  <si>
    <t>Statistik</t>
  </si>
  <si>
    <t>Die alltägliche Arbeit mit dieser Exeltabelle sieht so aus, dass auf den einzelnen Monatsseiten jeweils folgendes pro Tag eintragen wird:</t>
  </si>
  <si>
    <r>
      <t xml:space="preserve">Zuallererst bitte die Registrierkarte "Start" vollständig ausfüllen! Wichtig ist, dass </t>
    </r>
    <r>
      <rPr>
        <b/>
        <u/>
        <sz val="10"/>
        <rFont val="Calibri"/>
        <family val="2"/>
        <scheme val="minor"/>
      </rPr>
      <t>alle</t>
    </r>
    <r>
      <rPr>
        <b/>
        <sz val="10"/>
        <rFont val="Calibri"/>
        <family val="2"/>
        <scheme val="minor"/>
      </rPr>
      <t xml:space="preserve"> Werte eingetragen werden, damit auf den einzelnen Monatsblättern auch alle Daten zur Verfügung stehen.
Dabei bitte nur in die hellroten Kästchen schreiben.
Bei dem Arbeitszeitmodell geben sie bitte immer ihre Sollarbeitszeit am jeweiligen Tag ohne Pause an.
</t>
    </r>
  </si>
  <si>
    <t>Gesammturlaub für 2020:</t>
  </si>
  <si>
    <t>Anleitung zur Arbeitszeiterfassung 2020</t>
  </si>
  <si>
    <t>Feiertage 2021</t>
  </si>
  <si>
    <t>Monat: Januar 2021</t>
  </si>
  <si>
    <t>Monat: Februar 2021</t>
  </si>
  <si>
    <t>Monat: März 2021</t>
  </si>
  <si>
    <t>Monat: April 2021</t>
  </si>
  <si>
    <t>Monat: Mai 2021</t>
  </si>
  <si>
    <t>Monat: Juni 2021</t>
  </si>
  <si>
    <t>Monat: Juli 2021</t>
  </si>
  <si>
    <t>Monat: August 2021</t>
  </si>
  <si>
    <t>Monat: September 2021</t>
  </si>
  <si>
    <t>Monat: Oktober 2021</t>
  </si>
  <si>
    <t>Monat: November 2021</t>
  </si>
  <si>
    <t>Monat: Dezember 2021</t>
  </si>
  <si>
    <t>Überstunden von 2020:</t>
  </si>
  <si>
    <t>Urlaubstage für 2021:</t>
  </si>
  <si>
    <t>Resturlaub von 2020:</t>
  </si>
  <si>
    <t>Einrichtung oder Dienst</t>
  </si>
  <si>
    <t>Jahresübersicht 2021</t>
  </si>
  <si>
    <t>Anwe- send</t>
  </si>
  <si>
    <t>Urlaub genutzt</t>
  </si>
  <si>
    <t>Urlaub Rest</t>
  </si>
  <si>
    <t>Sonder- urlaub</t>
  </si>
  <si>
    <t>Über- stunden</t>
  </si>
  <si>
    <t>Anwesenheits-, Urlaubs- und Krankheitstage</t>
  </si>
  <si>
    <t>Vor- und Nachname</t>
  </si>
  <si>
    <t>Legende</t>
  </si>
  <si>
    <t>Info</t>
  </si>
  <si>
    <t>A</t>
  </si>
  <si>
    <t>U</t>
  </si>
  <si>
    <t>AZV</t>
  </si>
  <si>
    <t>K</t>
  </si>
  <si>
    <t>S</t>
  </si>
  <si>
    <t>ÜF</t>
  </si>
  <si>
    <t>Wochenende</t>
  </si>
  <si>
    <t>Anwesenheitstag</t>
  </si>
  <si>
    <t>AZV-Tag</t>
  </si>
  <si>
    <t>Überstunden Frei</t>
  </si>
  <si>
    <t>Nicht vorhandene Tage im Monat</t>
  </si>
  <si>
    <t>©David März - Bei Kritik, Anregung oder Fragen senden Sie mir eine Email</t>
  </si>
  <si>
    <t>Übersicht</t>
  </si>
  <si>
    <t>Feiertag bzw. Schließtag</t>
  </si>
  <si>
    <t>Max Mustermann</t>
  </si>
  <si>
    <t>Gesamt</t>
  </si>
  <si>
    <t xml:space="preserve">     Arbeitszeiterfassung für das Jahr 2021</t>
  </si>
  <si>
    <t>Dienststelle:</t>
  </si>
  <si>
    <t>Musterfirma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</si>
</sst>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hh]:mm"/>
    <numFmt numFmtId="166" formatCode="dd/mm/yy;@"/>
  </numFmts>
  <fonts count="46" x14ac:knownFonts="1">
    <font>
      <sz val="10"/>
      <name val="Arial"/>
    </font>
    <font>
      <sz val="10"/>
      <name val="Arial"/>
    </font>
    <font>
      <sz val="12"/>
      <name val="Arial Black"/>
      <family val="2"/>
    </font>
    <font>
      <sz val="12"/>
      <name val="Arial"/>
      <family val="2"/>
    </font>
    <font>
      <sz val="12"/>
      <name val="Arial"/>
    </font>
    <font>
      <sz val="8"/>
      <name val="Arial"/>
    </font>
    <font>
      <b/>
      <sz val="10"/>
      <name val="Arial"/>
      <family val="2"/>
    </font>
    <font>
      <sz val="10"/>
      <color indexed="9"/>
      <name val="Arial"/>
    </font>
    <font>
      <sz val="10"/>
      <name val="Arial"/>
      <family val="2"/>
    </font>
    <font>
      <b/>
      <sz val="15"/>
      <color theme="3"/>
      <name val="Calibri"/>
      <family val="2"/>
      <scheme val="minor"/>
    </font>
    <font>
      <b/>
      <sz val="13"/>
      <color theme="3"/>
      <name val="Calibri"/>
      <family val="2"/>
      <scheme val="minor"/>
    </font>
    <font>
      <sz val="10"/>
      <name val="Calibri"/>
      <family val="2"/>
      <scheme val="minor"/>
    </font>
    <font>
      <b/>
      <sz val="11"/>
      <name val="Calibri"/>
      <family val="2"/>
      <scheme val="minor"/>
    </font>
    <font>
      <b/>
      <sz val="14"/>
      <name val="Calibri"/>
      <family val="2"/>
      <scheme val="minor"/>
    </font>
    <font>
      <sz val="12"/>
      <name val="Calibri"/>
      <family val="2"/>
      <scheme val="minor"/>
    </font>
    <font>
      <sz val="14"/>
      <name val="Calibri"/>
      <family val="2"/>
      <scheme val="minor"/>
    </font>
    <font>
      <b/>
      <sz val="10"/>
      <name val="Calibri"/>
      <family val="2"/>
      <scheme val="minor"/>
    </font>
    <font>
      <u/>
      <sz val="10"/>
      <color theme="10"/>
      <name val="Arial"/>
      <family val="2"/>
    </font>
    <font>
      <sz val="12"/>
      <color rgb="FFC00000"/>
      <name val="Calibri"/>
      <family val="2"/>
      <scheme val="minor"/>
    </font>
    <font>
      <b/>
      <sz val="13"/>
      <name val="Calibri"/>
      <family val="2"/>
      <scheme val="minor"/>
    </font>
    <font>
      <b/>
      <sz val="9"/>
      <color indexed="81"/>
      <name val="Tahoma"/>
      <family val="2"/>
    </font>
    <font>
      <b/>
      <sz val="11"/>
      <color theme="3"/>
      <name val="Calibri"/>
      <family val="2"/>
      <scheme val="minor"/>
    </font>
    <font>
      <b/>
      <sz val="11"/>
      <name val="Arial"/>
      <family val="2"/>
    </font>
    <font>
      <b/>
      <sz val="18"/>
      <color theme="3"/>
      <name val="Cambria"/>
      <family val="2"/>
      <scheme val="major"/>
    </font>
    <font>
      <sz val="11"/>
      <name val="Calibri"/>
      <family val="2"/>
      <scheme val="minor"/>
    </font>
    <font>
      <b/>
      <sz val="26"/>
      <color rgb="FFC00000"/>
      <name val="Calibri"/>
      <family val="2"/>
      <scheme val="minor"/>
    </font>
    <font>
      <sz val="26"/>
      <color rgb="FFC00000"/>
      <name val="Arial"/>
      <family val="2"/>
    </font>
    <font>
      <sz val="10"/>
      <color rgb="FFC00000"/>
      <name val="Arial"/>
      <family val="2"/>
    </font>
    <font>
      <b/>
      <sz val="11"/>
      <color theme="5" tint="-0.249977111117893"/>
      <name val="Calibri"/>
      <family val="2"/>
      <scheme val="minor"/>
    </font>
    <font>
      <b/>
      <sz val="15"/>
      <color theme="5" tint="-0.249977111117893"/>
      <name val="Calibri"/>
      <family val="2"/>
      <scheme val="minor"/>
    </font>
    <font>
      <b/>
      <sz val="26"/>
      <color theme="4" tint="-0.249977111117893"/>
      <name val="Calibri"/>
      <family val="2"/>
      <scheme val="minor"/>
    </font>
    <font>
      <sz val="26"/>
      <color theme="4" tint="-0.249977111117893"/>
      <name val="Calibri"/>
      <family val="2"/>
      <scheme val="minor"/>
    </font>
    <font>
      <b/>
      <sz val="11"/>
      <color theme="5" tint="-0.24994659260841701"/>
      <name val="Calibri"/>
      <family val="2"/>
      <scheme val="minor"/>
    </font>
    <font>
      <b/>
      <sz val="11"/>
      <name val="Calibri"/>
      <family val="2"/>
    </font>
    <font>
      <b/>
      <sz val="10"/>
      <color theme="4" tint="-0.249977111117893"/>
      <name val="Calibri"/>
      <family val="2"/>
      <scheme val="minor"/>
    </font>
    <font>
      <b/>
      <u/>
      <sz val="10"/>
      <name val="Calibri"/>
      <family val="2"/>
      <scheme val="minor"/>
    </font>
    <font>
      <b/>
      <sz val="11"/>
      <color theme="7" tint="-0.249977111117893"/>
      <name val="Calibri"/>
      <family val="2"/>
      <scheme val="minor"/>
    </font>
    <font>
      <sz val="11"/>
      <color theme="7" tint="-0.249977111117893"/>
      <name val="Calibri"/>
      <family val="2"/>
      <scheme val="minor"/>
    </font>
    <font>
      <sz val="8"/>
      <name val="Arial"/>
      <family val="2"/>
    </font>
    <font>
      <sz val="8"/>
      <name val="Calibri"/>
      <family val="2"/>
      <scheme val="minor"/>
    </font>
    <font>
      <b/>
      <sz val="8"/>
      <name val="Calibri"/>
      <family val="2"/>
      <scheme val="minor"/>
    </font>
    <font>
      <b/>
      <sz val="8"/>
      <name val="Arial"/>
      <family val="2"/>
    </font>
    <font>
      <sz val="11"/>
      <color theme="6" tint="-0.249977111117893"/>
      <name val="Calibri"/>
      <family val="2"/>
      <scheme val="minor"/>
    </font>
    <font>
      <sz val="8"/>
      <color theme="6" tint="0.39997558519241921"/>
      <name val="Calibri"/>
      <family val="2"/>
      <scheme val="minor"/>
    </font>
    <font>
      <sz val="11"/>
      <name val="Arial"/>
      <family val="2"/>
    </font>
    <font>
      <b/>
      <sz val="10"/>
      <color theme="6"/>
      <name val="Calibri"/>
      <family val="2"/>
      <scheme val="minor"/>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6795556505021"/>
        <bgColor indexed="64"/>
      </patternFill>
    </fill>
    <fill>
      <gradientFill degree="90">
        <stop position="0">
          <color theme="0"/>
        </stop>
        <stop position="1">
          <color theme="0" tint="-0.1490218817712943"/>
        </stop>
      </gradientFill>
    </fill>
    <fill>
      <gradientFill degree="180">
        <stop position="0">
          <color theme="0"/>
        </stop>
        <stop position="1">
          <color theme="0" tint="-0.1490218817712943"/>
        </stop>
      </gradientFill>
    </fill>
    <fill>
      <patternFill patternType="solid">
        <fgColor theme="0" tint="-0.34998626667073579"/>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theme="3" tint="0.59996337778862885"/>
        <bgColor indexed="64"/>
      </patternFill>
    </fill>
    <fill>
      <patternFill patternType="gray0625">
        <fgColor theme="5" tint="0.79995117038483843"/>
        <bgColor theme="5" tint="0.79998168889431442"/>
      </patternFill>
    </fill>
    <fill>
      <patternFill patternType="solid">
        <fgColor theme="5" tint="0.79998168889431442"/>
        <bgColor rgb="FFDACAB8"/>
      </patternFill>
    </fill>
    <fill>
      <patternFill patternType="solid">
        <fgColor theme="5" tint="0.39994506668294322"/>
        <bgColor indexed="64"/>
      </patternFill>
    </fill>
    <fill>
      <patternFill patternType="solid">
        <fgColor theme="8" tint="0.59996337778862885"/>
        <bgColor indexed="64"/>
      </patternFill>
    </fill>
    <fill>
      <gradientFill type="path" top="1" bottom="1">
        <stop position="0">
          <color theme="0" tint="-0.1490218817712943"/>
        </stop>
        <stop position="1">
          <color theme="0"/>
        </stop>
      </gradientFill>
    </fill>
    <fill>
      <gradientFill type="path">
        <stop position="0">
          <color theme="0" tint="-0.1490218817712943"/>
        </stop>
        <stop position="1">
          <color theme="0"/>
        </stop>
      </gradientFill>
    </fill>
    <fill>
      <gradientFill degree="270">
        <stop position="0">
          <color theme="0"/>
        </stop>
        <stop position="1">
          <color theme="0" tint="-0.1490218817712943"/>
        </stop>
      </gradientFill>
    </fill>
    <fill>
      <gradientFill>
        <stop position="0">
          <color theme="0"/>
        </stop>
        <stop position="1">
          <color theme="0" tint="-0.1490218817712943"/>
        </stop>
      </gradientFill>
    </fill>
    <fill>
      <gradientFill type="path" left="1" right="1" top="1" bottom="1">
        <stop position="0">
          <color theme="0" tint="-0.1490218817712943"/>
        </stop>
        <stop position="1">
          <color theme="0"/>
        </stop>
      </gradientFill>
    </fill>
    <fill>
      <gradientFill type="path" left="1" right="1">
        <stop position="0">
          <color theme="0" tint="-0.1490218817712943"/>
        </stop>
        <stop position="1">
          <color theme="0"/>
        </stop>
      </gradientFill>
    </fill>
    <fill>
      <patternFill patternType="lightUp">
        <fgColor auto="1"/>
        <bgColor theme="0"/>
      </patternFill>
    </fill>
    <fill>
      <patternFill patternType="lightUp">
        <bgColor theme="0"/>
      </patternFill>
    </fill>
    <fill>
      <patternFill patternType="lightUp"/>
    </fill>
    <fill>
      <patternFill patternType="solid">
        <fgColor theme="6"/>
        <bgColor indexed="64"/>
      </patternFill>
    </fill>
    <fill>
      <patternFill patternType="lightVertical">
        <bgColor theme="0"/>
      </patternFill>
    </fill>
    <fill>
      <patternFill patternType="lightVertical"/>
    </fill>
    <fill>
      <patternFill patternType="lightVertical">
        <bgColor theme="0" tint="-0.14993743705557422"/>
      </patternFill>
    </fill>
  </fills>
  <borders count="4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medium">
        <color theme="4" tint="0.39997558519241921"/>
      </bottom>
      <diagonal/>
    </border>
    <border>
      <left/>
      <right style="medium">
        <color indexed="64"/>
      </right>
      <top style="medium">
        <color indexed="64"/>
      </top>
      <bottom style="medium">
        <color indexed="64"/>
      </bottom>
      <diagonal/>
    </border>
    <border>
      <left/>
      <right/>
      <top/>
      <bottom style="thick">
        <color theme="5" tint="0.39994506668294322"/>
      </bottom>
      <diagonal/>
    </border>
    <border>
      <left style="thick">
        <color theme="5" tint="0.39994506668294322"/>
      </left>
      <right/>
      <top/>
      <bottom/>
      <diagonal/>
    </border>
    <border>
      <left/>
      <right style="thick">
        <color theme="5" tint="0.39994506668294322"/>
      </right>
      <top/>
      <bottom style="thick">
        <color theme="5" tint="0.39994506668294322"/>
      </bottom>
      <diagonal/>
    </border>
    <border>
      <left/>
      <right/>
      <top/>
      <bottom style="thick">
        <color theme="3" tint="0.39994506668294322"/>
      </bottom>
      <diagonal/>
    </border>
    <border>
      <left/>
      <right style="thick">
        <color theme="3" tint="0.39991454817346722"/>
      </right>
      <top style="thick">
        <color theme="3" tint="0.39994506668294322"/>
      </top>
      <bottom/>
      <diagonal/>
    </border>
    <border>
      <left/>
      <right style="thick">
        <color theme="3" tint="0.39994506668294322"/>
      </right>
      <top/>
      <bottom/>
      <diagonal/>
    </border>
    <border>
      <left style="thick">
        <color theme="3" tint="0.39994506668294322"/>
      </left>
      <right/>
      <top/>
      <bottom style="thick">
        <color theme="3" tint="0.39994506668294322"/>
      </bottom>
      <diagonal/>
    </border>
    <border>
      <left/>
      <right style="thick">
        <color theme="3" tint="0.39994506668294322"/>
      </right>
      <top/>
      <bottom style="thick">
        <color theme="3" tint="0.39994506668294322"/>
      </bottom>
      <diagonal/>
    </border>
    <border>
      <left/>
      <right/>
      <top style="thick">
        <color theme="3" tint="0.39994506668294322"/>
      </top>
      <bottom/>
      <diagonal/>
    </border>
    <border>
      <left/>
      <right/>
      <top/>
      <bottom style="medium">
        <color theme="5" tint="0.39994506668294322"/>
      </bottom>
      <diagonal/>
    </border>
    <border>
      <left/>
      <right/>
      <top/>
      <bottom style="thick">
        <color theme="5" tint="0.59996337778862885"/>
      </bottom>
      <diagonal/>
    </border>
    <border>
      <left/>
      <right/>
      <top style="thick">
        <color theme="5" tint="0.39994506668294322"/>
      </top>
      <bottom/>
      <diagonal/>
    </border>
    <border>
      <left/>
      <right style="thick">
        <color theme="5" tint="0.39991454817346722"/>
      </right>
      <top/>
      <bottom/>
      <diagonal/>
    </border>
    <border>
      <left/>
      <right/>
      <top style="thick">
        <color theme="5" tint="0.59996337778862885"/>
      </top>
      <bottom/>
      <diagonal/>
    </border>
    <border>
      <left/>
      <right/>
      <top/>
      <bottom style="thin">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7">
    <xf numFmtId="0" fontId="0" fillId="0" borderId="0"/>
    <xf numFmtId="0" fontId="9" fillId="0" borderId="9" applyNumberFormat="0" applyFill="0" applyAlignment="0" applyProtection="0"/>
    <xf numFmtId="0" fontId="10" fillId="0" borderId="10" applyNumberFormat="0" applyFill="0" applyAlignment="0" applyProtection="0"/>
    <xf numFmtId="0" fontId="17" fillId="0" borderId="0" applyNumberFormat="0" applyFill="0" applyBorder="0" applyAlignment="0" applyProtection="0"/>
    <xf numFmtId="0" fontId="21" fillId="0" borderId="18"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cellStyleXfs>
  <cellXfs count="316">
    <xf numFmtId="0" fontId="0" fillId="0" borderId="0" xfId="0"/>
    <xf numFmtId="0" fontId="7" fillId="0" borderId="0" xfId="0" applyFont="1"/>
    <xf numFmtId="0" fontId="0" fillId="0" borderId="0" xfId="0" applyFill="1"/>
    <xf numFmtId="0" fontId="0" fillId="0" borderId="0" xfId="0" applyFill="1" applyBorder="1"/>
    <xf numFmtId="0" fontId="11" fillId="0" borderId="0" xfId="0" applyFont="1" applyAlignment="1" applyProtection="1">
      <alignment horizontal="right"/>
    </xf>
    <xf numFmtId="0" fontId="15" fillId="0" borderId="0" xfId="0" applyFont="1" applyBorder="1" applyAlignment="1">
      <alignment horizontal="center" vertical="center" wrapText="1"/>
    </xf>
    <xf numFmtId="0" fontId="3" fillId="0" borderId="0" xfId="0" applyFont="1" applyBorder="1" applyAlignment="1">
      <alignment vertical="center" wrapText="1"/>
    </xf>
    <xf numFmtId="0" fontId="14" fillId="0" borderId="6" xfId="0" applyFont="1" applyBorder="1" applyAlignment="1">
      <alignment horizontal="center" vertical="center" wrapText="1"/>
    </xf>
    <xf numFmtId="0" fontId="0" fillId="3" borderId="0" xfId="0" applyFill="1"/>
    <xf numFmtId="0" fontId="0" fillId="0" borderId="0" xfId="0" applyFill="1" applyAlignment="1"/>
    <xf numFmtId="0" fontId="14" fillId="0" borderId="2" xfId="0" applyFont="1" applyBorder="1" applyAlignment="1">
      <alignment vertical="center" wrapText="1"/>
    </xf>
    <xf numFmtId="164" fontId="14" fillId="0" borderId="2" xfId="0" applyNumberFormat="1" applyFont="1" applyBorder="1" applyAlignment="1">
      <alignment horizontal="center" vertical="center" wrapText="1"/>
    </xf>
    <xf numFmtId="0" fontId="16" fillId="5" borderId="15" xfId="0" applyFont="1" applyFill="1" applyBorder="1" applyAlignment="1">
      <alignment horizontal="center" vertical="center"/>
    </xf>
    <xf numFmtId="1" fontId="16" fillId="3" borderId="15" xfId="0" applyNumberFormat="1" applyFont="1" applyFill="1" applyBorder="1" applyAlignment="1">
      <alignment horizontal="center" vertical="center"/>
    </xf>
    <xf numFmtId="0" fontId="11" fillId="2" borderId="0" xfId="0" applyFont="1" applyFill="1" applyAlignment="1">
      <alignment vertical="center"/>
    </xf>
    <xf numFmtId="0" fontId="14" fillId="0" borderId="1" xfId="0" applyFont="1" applyBorder="1" applyAlignment="1">
      <alignment horizontal="center" vertical="center" wrapText="1"/>
    </xf>
    <xf numFmtId="0" fontId="14" fillId="3" borderId="14" xfId="0" applyFont="1" applyFill="1" applyBorder="1" applyAlignment="1">
      <alignment horizontal="right" vertical="center"/>
    </xf>
    <xf numFmtId="0" fontId="14" fillId="3" borderId="0" xfId="0" applyFont="1" applyFill="1" applyBorder="1" applyAlignment="1">
      <alignment vertical="center"/>
    </xf>
    <xf numFmtId="165" fontId="16" fillId="3" borderId="15" xfId="0" applyNumberFormat="1" applyFont="1" applyFill="1" applyBorder="1" applyAlignment="1">
      <alignment horizontal="center" vertical="center"/>
    </xf>
    <xf numFmtId="0" fontId="15" fillId="6" borderId="16" xfId="0" applyFont="1" applyFill="1" applyBorder="1" applyAlignment="1">
      <alignment horizontal="right" vertical="center"/>
    </xf>
    <xf numFmtId="165" fontId="16" fillId="6" borderId="2" xfId="0" applyNumberFormat="1" applyFon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1" fillId="0" borderId="0" xfId="0" applyFont="1" applyFill="1" applyAlignment="1">
      <alignment vertical="center"/>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14" fillId="0" borderId="0" xfId="0" applyFont="1" applyBorder="1" applyAlignment="1">
      <alignment vertical="center"/>
    </xf>
    <xf numFmtId="0" fontId="14" fillId="6" borderId="17" xfId="0" applyFont="1" applyFill="1" applyBorder="1" applyAlignment="1">
      <alignment vertical="center"/>
    </xf>
    <xf numFmtId="0" fontId="14" fillId="0" borderId="0" xfId="0" applyFont="1" applyFill="1" applyBorder="1" applyAlignment="1">
      <alignment vertical="center"/>
    </xf>
    <xf numFmtId="20" fontId="11" fillId="0" borderId="0" xfId="0" applyNumberFormat="1" applyFont="1" applyAlignment="1">
      <alignment vertical="center"/>
    </xf>
    <xf numFmtId="0" fontId="14" fillId="0" borderId="0" xfId="0" applyFont="1" applyAlignment="1">
      <alignment vertical="center"/>
    </xf>
    <xf numFmtId="0" fontId="4" fillId="0" borderId="0" xfId="0" applyFont="1" applyAlignment="1">
      <alignment vertical="center"/>
    </xf>
    <xf numFmtId="166" fontId="14" fillId="0" borderId="1" xfId="0" applyNumberFormat="1" applyFont="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11" fillId="3" borderId="0" xfId="0" applyFont="1" applyFill="1" applyAlignment="1">
      <alignment horizontal="center" vertical="center"/>
    </xf>
    <xf numFmtId="0" fontId="11" fillId="3" borderId="0" xfId="0" applyFont="1" applyFill="1" applyBorder="1" applyAlignment="1">
      <alignment horizontal="center" vertical="center"/>
    </xf>
    <xf numFmtId="164" fontId="14" fillId="3" borderId="0" xfId="0" applyNumberFormat="1" applyFont="1" applyFill="1" applyBorder="1" applyAlignment="1">
      <alignment horizontal="center" vertical="center" wrapText="1"/>
    </xf>
    <xf numFmtId="0" fontId="6" fillId="0" borderId="0" xfId="0" applyFont="1" applyAlignment="1">
      <alignment horizontal="center" vertical="center"/>
    </xf>
    <xf numFmtId="0" fontId="22" fillId="0" borderId="0" xfId="0" applyFont="1" applyAlignment="1">
      <alignment horizontal="center" vertical="center"/>
    </xf>
    <xf numFmtId="0" fontId="11" fillId="3" borderId="0" xfId="0" applyFont="1" applyFill="1" applyAlignment="1">
      <alignment horizontal="right" vertical="center"/>
    </xf>
    <xf numFmtId="0" fontId="11" fillId="3" borderId="0" xfId="0" applyNumberFormat="1" applyFont="1" applyFill="1" applyAlignment="1">
      <alignment horizontal="center" vertical="center"/>
    </xf>
    <xf numFmtId="0" fontId="21" fillId="3" borderId="0" xfId="4" applyFill="1" applyBorder="1" applyAlignment="1">
      <alignment horizontal="center" vertical="center"/>
    </xf>
    <xf numFmtId="0" fontId="12" fillId="3" borderId="0" xfId="0" applyFont="1" applyFill="1" applyAlignment="1">
      <alignment horizontal="center" vertical="center"/>
    </xf>
    <xf numFmtId="0" fontId="12" fillId="3" borderId="3" xfId="0" applyFont="1" applyFill="1" applyBorder="1" applyAlignment="1">
      <alignment horizontal="right" vertical="center"/>
    </xf>
    <xf numFmtId="0" fontId="12" fillId="3" borderId="0" xfId="0" applyFont="1" applyFill="1" applyAlignment="1">
      <alignment horizontal="right" vertical="center"/>
    </xf>
    <xf numFmtId="164" fontId="12" fillId="3" borderId="0" xfId="0" applyNumberFormat="1" applyFont="1" applyFill="1" applyBorder="1" applyAlignment="1">
      <alignment horizontal="center" vertical="center" wrapText="1"/>
    </xf>
    <xf numFmtId="0" fontId="12" fillId="3" borderId="0" xfId="0" applyFont="1" applyFill="1" applyBorder="1" applyAlignment="1">
      <alignment horizontal="center" vertical="center"/>
    </xf>
    <xf numFmtId="20" fontId="12" fillId="3" borderId="0" xfId="0" applyNumberFormat="1" applyFont="1" applyFill="1" applyAlignment="1">
      <alignment horizontal="center" vertical="center"/>
    </xf>
    <xf numFmtId="0" fontId="12" fillId="3" borderId="0" xfId="0" applyFont="1" applyFill="1" applyAlignment="1">
      <alignment horizontal="center" vertical="center"/>
    </xf>
    <xf numFmtId="0" fontId="16" fillId="3" borderId="0" xfId="0" applyFont="1" applyFill="1" applyAlignment="1">
      <alignment horizontal="center" vertical="center"/>
    </xf>
    <xf numFmtId="0" fontId="0" fillId="3" borderId="0" xfId="0" applyFill="1" applyAlignment="1">
      <alignment vertical="center"/>
    </xf>
    <xf numFmtId="0" fontId="11" fillId="0" borderId="0" xfId="0" applyFont="1" applyFill="1" applyAlignment="1">
      <alignment vertical="center"/>
    </xf>
    <xf numFmtId="0" fontId="16" fillId="0" borderId="0" xfId="0" applyFont="1" applyFill="1" applyAlignment="1">
      <alignment horizontal="center" vertical="center"/>
    </xf>
    <xf numFmtId="0" fontId="0" fillId="0" borderId="0" xfId="0" applyFill="1" applyAlignment="1">
      <alignment vertical="center"/>
    </xf>
    <xf numFmtId="165" fontId="24" fillId="0" borderId="0" xfId="0" applyNumberFormat="1" applyFont="1" applyAlignment="1">
      <alignment horizontal="center"/>
    </xf>
    <xf numFmtId="0" fontId="9" fillId="0" borderId="0" xfId="1" applyBorder="1" applyAlignment="1">
      <alignment horizontal="center" vertical="center"/>
    </xf>
    <xf numFmtId="165" fontId="24" fillId="0" borderId="0" xfId="0" applyNumberFormat="1" applyFont="1" applyAlignment="1">
      <alignment horizontal="center" vertical="center"/>
    </xf>
    <xf numFmtId="0" fontId="16" fillId="3" borderId="0" xfId="0" applyFont="1" applyFill="1" applyAlignment="1">
      <alignment horizontal="left" vertical="top" wrapText="1"/>
    </xf>
    <xf numFmtId="0" fontId="0" fillId="3" borderId="0" xfId="0" applyFill="1" applyAlignment="1"/>
    <xf numFmtId="0" fontId="11" fillId="3" borderId="0" xfId="0" applyFont="1" applyFill="1" applyAlignment="1">
      <alignment vertical="center"/>
    </xf>
    <xf numFmtId="0" fontId="16" fillId="3" borderId="0" xfId="0" applyFont="1" applyFill="1"/>
    <xf numFmtId="0" fontId="14" fillId="0" borderId="6" xfId="0" applyFont="1" applyBorder="1" applyAlignment="1">
      <alignment horizontal="center" vertical="center"/>
    </xf>
    <xf numFmtId="166" fontId="14" fillId="0" borderId="1" xfId="0" applyNumberFormat="1" applyFont="1" applyBorder="1" applyAlignment="1">
      <alignment horizontal="center" vertical="center"/>
    </xf>
    <xf numFmtId="0" fontId="14" fillId="0" borderId="2" xfId="0" applyFont="1" applyBorder="1" applyAlignment="1">
      <alignment vertical="center"/>
    </xf>
    <xf numFmtId="164" fontId="14" fillId="0" borderId="2" xfId="0" applyNumberFormat="1" applyFont="1" applyBorder="1" applyAlignment="1">
      <alignment horizontal="center" vertical="center"/>
    </xf>
    <xf numFmtId="166" fontId="14" fillId="3" borderId="1" xfId="0" applyNumberFormat="1" applyFont="1" applyFill="1" applyBorder="1" applyAlignment="1">
      <alignment horizontal="center" vertical="center"/>
    </xf>
    <xf numFmtId="164" fontId="14" fillId="0" borderId="2" xfId="0" applyNumberFormat="1" applyFont="1" applyFill="1" applyBorder="1" applyAlignment="1">
      <alignment horizontal="center" vertical="center"/>
    </xf>
    <xf numFmtId="20" fontId="24" fillId="0" borderId="0" xfId="0" applyNumberFormat="1" applyFont="1" applyAlignment="1">
      <alignment horizontal="center" vertical="center"/>
    </xf>
    <xf numFmtId="0" fontId="8" fillId="0" borderId="0" xfId="0" applyFont="1" applyAlignment="1">
      <alignment horizontal="center" vertical="center"/>
    </xf>
    <xf numFmtId="0" fontId="0" fillId="3" borderId="0" xfId="0" applyFill="1" applyAlignment="1">
      <alignment horizontal="left" vertical="top" wrapText="1"/>
    </xf>
    <xf numFmtId="0" fontId="0" fillId="8" borderId="0" xfId="0" applyFill="1"/>
    <xf numFmtId="0" fontId="16" fillId="0" borderId="0" xfId="0" applyFont="1" applyFill="1" applyBorder="1" applyAlignment="1">
      <alignment horizontal="center" vertical="center"/>
    </xf>
    <xf numFmtId="166" fontId="14" fillId="10" borderId="1" xfId="0" applyNumberFormat="1" applyFont="1" applyFill="1" applyBorder="1" applyAlignment="1">
      <alignment horizontal="center" vertical="center"/>
    </xf>
    <xf numFmtId="0" fontId="14" fillId="10" borderId="2" xfId="0" applyFont="1" applyFill="1" applyBorder="1" applyAlignment="1">
      <alignment vertical="center"/>
    </xf>
    <xf numFmtId="164" fontId="14" fillId="10" borderId="2" xfId="0" applyNumberFormat="1" applyFont="1" applyFill="1" applyBorder="1" applyAlignment="1">
      <alignment horizontal="center" vertical="center"/>
    </xf>
    <xf numFmtId="0" fontId="0" fillId="3" borderId="0" xfId="0" applyFill="1" applyBorder="1" applyAlignment="1">
      <alignment vertical="center"/>
    </xf>
    <xf numFmtId="0" fontId="0" fillId="3" borderId="0" xfId="0" applyFill="1" applyBorder="1"/>
    <xf numFmtId="166" fontId="14" fillId="12" borderId="1" xfId="0" applyNumberFormat="1" applyFont="1" applyFill="1" applyBorder="1" applyAlignment="1">
      <alignment horizontal="center" vertical="center"/>
    </xf>
    <xf numFmtId="0" fontId="14" fillId="12" borderId="2" xfId="0" applyFont="1" applyFill="1" applyBorder="1" applyAlignment="1">
      <alignment vertical="center"/>
    </xf>
    <xf numFmtId="164" fontId="14" fillId="12" borderId="2" xfId="0" applyNumberFormat="1" applyFont="1" applyFill="1" applyBorder="1" applyAlignment="1">
      <alignment horizontal="center" vertical="center"/>
    </xf>
    <xf numFmtId="164" fontId="18" fillId="12" borderId="2" xfId="0" applyNumberFormat="1" applyFont="1" applyFill="1" applyBorder="1" applyAlignment="1">
      <alignment horizontal="center" vertical="center"/>
    </xf>
    <xf numFmtId="166" fontId="14" fillId="11" borderId="1" xfId="0" applyNumberFormat="1" applyFont="1" applyFill="1" applyBorder="1" applyAlignment="1">
      <alignment horizontal="center" vertical="center"/>
    </xf>
    <xf numFmtId="0" fontId="14" fillId="11" borderId="2" xfId="0" applyFont="1" applyFill="1" applyBorder="1" applyAlignment="1">
      <alignment vertical="center"/>
    </xf>
    <xf numFmtId="164" fontId="14" fillId="11" borderId="2" xfId="0" applyNumberFormat="1" applyFont="1" applyFill="1" applyBorder="1" applyAlignment="1">
      <alignment horizontal="center" vertical="center"/>
    </xf>
    <xf numFmtId="166" fontId="14" fillId="5" borderId="1" xfId="0" applyNumberFormat="1" applyFont="1" applyFill="1" applyBorder="1" applyAlignment="1">
      <alignment horizontal="center" vertical="center"/>
    </xf>
    <xf numFmtId="0" fontId="14" fillId="5" borderId="2" xfId="0" applyFont="1" applyFill="1" applyBorder="1" applyAlignment="1">
      <alignment vertical="center"/>
    </xf>
    <xf numFmtId="164" fontId="14" fillId="5" borderId="2" xfId="0" applyNumberFormat="1" applyFont="1" applyFill="1" applyBorder="1" applyAlignment="1">
      <alignment horizontal="center" vertical="center"/>
    </xf>
    <xf numFmtId="0" fontId="8" fillId="0" borderId="0" xfId="0" applyFont="1"/>
    <xf numFmtId="0" fontId="14" fillId="0" borderId="19" xfId="0" applyFont="1" applyBorder="1" applyAlignment="1">
      <alignment horizontal="center" vertical="center" wrapText="1"/>
    </xf>
    <xf numFmtId="0" fontId="14" fillId="3" borderId="14" xfId="0" applyFont="1" applyFill="1" applyBorder="1" applyAlignment="1">
      <alignment vertical="center"/>
    </xf>
    <xf numFmtId="0" fontId="14" fillId="3" borderId="0" xfId="0" applyFont="1" applyFill="1" applyBorder="1" applyAlignment="1">
      <alignment vertical="center" wrapText="1"/>
    </xf>
    <xf numFmtId="165" fontId="16" fillId="3" borderId="15" xfId="0" applyNumberFormat="1" applyFont="1" applyFill="1" applyBorder="1" applyAlignment="1">
      <alignment horizontal="center" vertical="center" wrapText="1"/>
    </xf>
    <xf numFmtId="0" fontId="0" fillId="3" borderId="0" xfId="0" applyFill="1" applyAlignment="1">
      <alignment horizontal="left" vertical="top" wrapText="1"/>
    </xf>
    <xf numFmtId="0" fontId="0" fillId="3" borderId="0" xfId="0" applyFill="1" applyAlignment="1"/>
    <xf numFmtId="1" fontId="16" fillId="4" borderId="15" xfId="0" applyNumberFormat="1" applyFont="1" applyFill="1" applyBorder="1" applyAlignment="1">
      <alignment horizontal="center" vertical="center"/>
    </xf>
    <xf numFmtId="1" fontId="16" fillId="13" borderId="2" xfId="0" applyNumberFormat="1" applyFont="1" applyFill="1" applyBorder="1" applyAlignment="1">
      <alignment horizontal="center" vertical="center"/>
    </xf>
    <xf numFmtId="0" fontId="14" fillId="0" borderId="19" xfId="0" applyFont="1" applyBorder="1" applyAlignment="1">
      <alignment horizontal="center" vertical="center"/>
    </xf>
    <xf numFmtId="0" fontId="14" fillId="12" borderId="6" xfId="0" applyFont="1" applyFill="1" applyBorder="1" applyAlignment="1">
      <alignment horizontal="center" vertical="center"/>
    </xf>
    <xf numFmtId="0" fontId="14" fillId="10" borderId="6" xfId="0" applyFont="1" applyFill="1" applyBorder="1" applyAlignment="1">
      <alignment horizontal="center" vertical="center"/>
    </xf>
    <xf numFmtId="0" fontId="14" fillId="5" borderId="6" xfId="0" applyFont="1" applyFill="1" applyBorder="1" applyAlignment="1">
      <alignment horizontal="center" vertical="center"/>
    </xf>
    <xf numFmtId="0" fontId="14" fillId="11" borderId="6" xfId="0" applyFont="1" applyFill="1" applyBorder="1" applyAlignment="1">
      <alignment horizontal="center" vertical="center"/>
    </xf>
    <xf numFmtId="0" fontId="0" fillId="3" borderId="24" xfId="0" applyFill="1" applyBorder="1"/>
    <xf numFmtId="0" fontId="0" fillId="3" borderId="26" xfId="0" applyFill="1" applyBorder="1"/>
    <xf numFmtId="0" fontId="0" fillId="3" borderId="23" xfId="0" applyFill="1" applyBorder="1"/>
    <xf numFmtId="0" fontId="16" fillId="3" borderId="27" xfId="0" applyFont="1" applyFill="1" applyBorder="1"/>
    <xf numFmtId="0" fontId="0" fillId="3" borderId="28" xfId="0" applyFill="1" applyBorder="1"/>
    <xf numFmtId="165" fontId="12" fillId="5" borderId="8" xfId="0" applyNumberFormat="1" applyFont="1" applyFill="1" applyBorder="1" applyAlignment="1">
      <alignment horizontal="center" vertical="center"/>
    </xf>
    <xf numFmtId="1" fontId="12" fillId="5" borderId="8" xfId="0" applyNumberFormat="1" applyFont="1" applyFill="1" applyBorder="1" applyAlignment="1">
      <alignment horizontal="center" vertical="center"/>
    </xf>
    <xf numFmtId="1" fontId="12" fillId="16" borderId="8" xfId="0" applyNumberFormat="1" applyFont="1" applyFill="1" applyBorder="1" applyAlignment="1">
      <alignment horizontal="center" vertical="center"/>
    </xf>
    <xf numFmtId="165" fontId="12" fillId="16" borderId="8"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Alignment="1">
      <alignment vertical="center"/>
    </xf>
    <xf numFmtId="0" fontId="8" fillId="0" borderId="0" xfId="0" applyFont="1" applyFill="1" applyAlignment="1">
      <alignment vertical="center"/>
    </xf>
    <xf numFmtId="0" fontId="11" fillId="0" borderId="0" xfId="0" applyFont="1"/>
    <xf numFmtId="0" fontId="12" fillId="16" borderId="0" xfId="0" applyFont="1" applyFill="1" applyAlignment="1">
      <alignment horizontal="center" vertical="center"/>
    </xf>
    <xf numFmtId="0" fontId="0" fillId="0" borderId="0" xfId="0" applyBorder="1"/>
    <xf numFmtId="20" fontId="12" fillId="3" borderId="0" xfId="0" applyNumberFormat="1" applyFont="1" applyFill="1" applyBorder="1" applyAlignment="1">
      <alignment horizontal="center" vertical="center"/>
    </xf>
    <xf numFmtId="0" fontId="16" fillId="17" borderId="15" xfId="0" applyFont="1" applyFill="1" applyBorder="1" applyAlignment="1">
      <alignment horizontal="center" vertical="center"/>
    </xf>
    <xf numFmtId="0" fontId="16" fillId="3" borderId="0" xfId="0" applyFont="1" applyFill="1" applyAlignment="1"/>
    <xf numFmtId="0" fontId="0" fillId="18" borderId="0" xfId="0" applyFill="1" applyAlignment="1">
      <alignment horizontal="center" vertical="center"/>
    </xf>
    <xf numFmtId="14" fontId="12" fillId="5" borderId="0" xfId="3" applyNumberFormat="1" applyFont="1" applyFill="1" applyAlignment="1">
      <alignment horizontal="center" vertical="center"/>
    </xf>
    <xf numFmtId="14" fontId="12" fillId="5" borderId="0" xfId="3" applyNumberFormat="1" applyFont="1" applyFill="1" applyBorder="1" applyAlignment="1">
      <alignment horizontal="center" vertical="center"/>
    </xf>
    <xf numFmtId="0" fontId="0" fillId="3" borderId="20" xfId="0" applyFill="1" applyBorder="1" applyAlignment="1">
      <alignment horizontal="center" vertical="center"/>
    </xf>
    <xf numFmtId="0" fontId="0" fillId="3" borderId="22" xfId="0" applyFill="1" applyBorder="1" applyAlignment="1">
      <alignment horizontal="center" vertical="center"/>
    </xf>
    <xf numFmtId="0" fontId="0" fillId="19" borderId="0" xfId="0" applyFill="1"/>
    <xf numFmtId="0" fontId="0" fillId="22" borderId="0" xfId="0" applyFill="1"/>
    <xf numFmtId="0" fontId="0" fillId="23" borderId="0" xfId="0" applyFill="1"/>
    <xf numFmtId="0" fontId="0" fillId="19" borderId="0" xfId="0" applyFill="1" applyAlignment="1">
      <alignment horizontal="center" vertical="center"/>
    </xf>
    <xf numFmtId="0" fontId="0" fillId="23" borderId="0" xfId="0" applyFill="1" applyBorder="1" applyAlignment="1">
      <alignment horizontal="center" vertical="center"/>
    </xf>
    <xf numFmtId="0" fontId="0" fillId="22" borderId="0" xfId="0" applyFill="1" applyBorder="1" applyAlignment="1">
      <alignment horizontal="center" vertical="center"/>
    </xf>
    <xf numFmtId="0" fontId="11" fillId="3" borderId="0" xfId="0" applyFont="1" applyFill="1" applyBorder="1" applyAlignment="1">
      <alignment horizontal="center" vertical="center"/>
    </xf>
    <xf numFmtId="0" fontId="16" fillId="3" borderId="0" xfId="0" applyFont="1" applyFill="1" applyAlignment="1">
      <alignment horizontal="center" vertical="center"/>
    </xf>
    <xf numFmtId="0" fontId="9" fillId="3" borderId="0" xfId="1" applyFill="1" applyBorder="1" applyAlignment="1">
      <alignment horizontal="center" vertical="center"/>
    </xf>
    <xf numFmtId="0" fontId="9" fillId="3" borderId="0" xfId="1" applyFill="1" applyBorder="1" applyAlignment="1">
      <alignment vertical="center"/>
    </xf>
    <xf numFmtId="0" fontId="11" fillId="3" borderId="0" xfId="0" applyFont="1" applyFill="1" applyBorder="1" applyAlignment="1">
      <alignment vertical="center"/>
    </xf>
    <xf numFmtId="0" fontId="16" fillId="3" borderId="0" xfId="0" applyFont="1" applyFill="1" applyBorder="1" applyAlignment="1">
      <alignment horizontal="center" vertical="center"/>
    </xf>
    <xf numFmtId="0" fontId="24" fillId="3" borderId="0" xfId="0" applyFont="1" applyFill="1" applyBorder="1" applyAlignment="1">
      <alignment vertical="center"/>
    </xf>
    <xf numFmtId="0" fontId="36" fillId="3" borderId="0" xfId="5" applyFont="1" applyFill="1" applyBorder="1" applyAlignment="1">
      <alignment horizontal="center" vertical="center"/>
    </xf>
    <xf numFmtId="0" fontId="37" fillId="3" borderId="0" xfId="0" applyFont="1" applyFill="1" applyBorder="1" applyAlignment="1">
      <alignment vertical="center"/>
    </xf>
    <xf numFmtId="0" fontId="24" fillId="3" borderId="0" xfId="0" applyFont="1" applyFill="1" applyBorder="1" applyAlignment="1">
      <alignment horizontal="center" vertical="center"/>
    </xf>
    <xf numFmtId="165" fontId="12" fillId="3" borderId="0" xfId="0" applyNumberFormat="1" applyFont="1" applyFill="1" applyBorder="1" applyAlignment="1">
      <alignment vertical="center"/>
    </xf>
    <xf numFmtId="165" fontId="40" fillId="3" borderId="8" xfId="0" applyNumberFormat="1" applyFont="1" applyFill="1" applyBorder="1" applyAlignment="1">
      <alignment horizontal="center" vertical="center"/>
    </xf>
    <xf numFmtId="0" fontId="40" fillId="3" borderId="8" xfId="0" applyFont="1" applyFill="1" applyBorder="1" applyAlignment="1">
      <alignment horizontal="center" vertical="center"/>
    </xf>
    <xf numFmtId="0" fontId="40" fillId="24" borderId="8" xfId="0" applyFont="1" applyFill="1" applyBorder="1" applyAlignment="1">
      <alignment horizontal="center" vertical="center"/>
    </xf>
    <xf numFmtId="0" fontId="40" fillId="25" borderId="8" xfId="0" applyFont="1" applyFill="1" applyBorder="1" applyAlignment="1">
      <alignment horizontal="center" vertical="center"/>
    </xf>
    <xf numFmtId="0" fontId="24" fillId="3" borderId="0" xfId="0" applyNumberFormat="1" applyFont="1" applyFill="1" applyBorder="1" applyAlignment="1">
      <alignment vertical="center"/>
    </xf>
    <xf numFmtId="0" fontId="40" fillId="3" borderId="0" xfId="0" applyNumberFormat="1" applyFont="1" applyFill="1" applyBorder="1" applyAlignment="1">
      <alignment horizontal="center" vertical="center"/>
    </xf>
    <xf numFmtId="165" fontId="40" fillId="6" borderId="8" xfId="0" applyNumberFormat="1" applyFont="1" applyFill="1" applyBorder="1" applyAlignment="1">
      <alignment horizontal="center" vertical="center"/>
    </xf>
    <xf numFmtId="0" fontId="12" fillId="12" borderId="8" xfId="0" applyFont="1" applyFill="1" applyBorder="1" applyAlignment="1">
      <alignment horizontal="center" vertical="center"/>
    </xf>
    <xf numFmtId="165" fontId="40" fillId="28" borderId="8" xfId="0" applyNumberFormat="1" applyFont="1" applyFill="1" applyBorder="1" applyAlignment="1">
      <alignment horizontal="center" vertical="center"/>
    </xf>
    <xf numFmtId="165" fontId="40" fillId="30" borderId="8" xfId="0" applyNumberFormat="1" applyFont="1" applyFill="1" applyBorder="1" applyAlignment="1">
      <alignment horizontal="center" vertical="center"/>
    </xf>
    <xf numFmtId="0" fontId="0" fillId="3" borderId="0" xfId="0" applyFill="1" applyAlignment="1">
      <alignment horizontal="center" vertical="center"/>
    </xf>
    <xf numFmtId="0" fontId="0" fillId="0" borderId="0" xfId="0" applyFill="1" applyAlignment="1">
      <alignment horizontal="center" vertical="center"/>
    </xf>
    <xf numFmtId="0" fontId="11" fillId="21" borderId="32" xfId="0" applyFont="1" applyFill="1" applyBorder="1" applyAlignment="1">
      <alignment horizontal="center" vertical="center"/>
    </xf>
    <xf numFmtId="0" fontId="0" fillId="21" borderId="32" xfId="0" applyFill="1" applyBorder="1" applyAlignment="1">
      <alignment horizontal="center" vertical="center"/>
    </xf>
    <xf numFmtId="0" fontId="12" fillId="3" borderId="0" xfId="3" applyFont="1" applyFill="1" applyBorder="1" applyAlignment="1">
      <alignment horizontal="center" vertical="center"/>
    </xf>
    <xf numFmtId="0" fontId="12" fillId="3" borderId="0" xfId="3" applyFont="1" applyFill="1" applyAlignment="1">
      <alignment horizontal="center" vertical="center"/>
    </xf>
    <xf numFmtId="0" fontId="12" fillId="5" borderId="0" xfId="3" applyFont="1" applyFill="1" applyAlignment="1">
      <alignment horizontal="center" vertical="center"/>
    </xf>
    <xf numFmtId="0" fontId="12" fillId="0" borderId="0" xfId="3" applyFont="1" applyAlignment="1">
      <alignment horizontal="center" vertical="center"/>
    </xf>
    <xf numFmtId="0" fontId="12" fillId="3" borderId="0" xfId="0" applyFont="1" applyFill="1" applyAlignment="1">
      <alignment horizontal="center" vertical="center"/>
    </xf>
    <xf numFmtId="0" fontId="22" fillId="0" borderId="0" xfId="0" applyFont="1" applyAlignment="1">
      <alignment horizontal="center" vertical="center"/>
    </xf>
    <xf numFmtId="0" fontId="12" fillId="5" borderId="0" xfId="3" applyFont="1" applyFill="1" applyBorder="1" applyAlignment="1">
      <alignment horizontal="center" vertical="center"/>
    </xf>
    <xf numFmtId="0" fontId="32" fillId="3" borderId="29" xfId="4" applyFont="1" applyFill="1" applyBorder="1" applyAlignment="1">
      <alignment horizontal="center" vertical="center"/>
    </xf>
    <xf numFmtId="0" fontId="32" fillId="0" borderId="29" xfId="4" applyFont="1" applyBorder="1" applyAlignment="1">
      <alignment horizontal="center" vertical="center"/>
    </xf>
    <xf numFmtId="0" fontId="33" fillId="3" borderId="0" xfId="3" applyFont="1" applyFill="1" applyBorder="1" applyAlignment="1">
      <alignment horizontal="center" vertical="center"/>
    </xf>
    <xf numFmtId="0" fontId="0" fillId="8" borderId="21" xfId="0" applyFill="1" applyBorder="1" applyAlignment="1">
      <alignment horizontal="center" vertical="center"/>
    </xf>
    <xf numFmtId="0" fontId="28" fillId="3" borderId="29" xfId="4" applyFont="1" applyFill="1" applyBorder="1" applyAlignment="1">
      <alignment horizontal="center" vertical="center"/>
    </xf>
    <xf numFmtId="0" fontId="28" fillId="0" borderId="29" xfId="4" applyFont="1" applyBorder="1" applyAlignment="1">
      <alignment horizontal="center" vertical="center"/>
    </xf>
    <xf numFmtId="0" fontId="12" fillId="14" borderId="4" xfId="0" applyNumberFormat="1" applyFont="1" applyFill="1" applyBorder="1" applyAlignment="1">
      <alignment horizontal="center" vertical="center"/>
    </xf>
    <xf numFmtId="0" fontId="6" fillId="14" borderId="5" xfId="0" applyNumberFormat="1" applyFont="1" applyFill="1" applyBorder="1" applyAlignment="1">
      <alignment horizontal="center" vertical="center"/>
    </xf>
    <xf numFmtId="0" fontId="6" fillId="14" borderId="7" xfId="0" applyNumberFormat="1" applyFont="1" applyFill="1" applyBorder="1" applyAlignment="1">
      <alignment horizontal="center" vertical="center"/>
    </xf>
    <xf numFmtId="0" fontId="12" fillId="15" borderId="4" xfId="0" applyNumberFormat="1" applyFont="1" applyFill="1" applyBorder="1" applyAlignment="1">
      <alignment horizontal="center" vertical="center"/>
    </xf>
    <xf numFmtId="0" fontId="22" fillId="15" borderId="5" xfId="0" applyNumberFormat="1" applyFont="1" applyFill="1" applyBorder="1" applyAlignment="1">
      <alignment horizontal="center" vertical="center"/>
    </xf>
    <xf numFmtId="0" fontId="22" fillId="15" borderId="7" xfId="0" applyNumberFormat="1" applyFont="1" applyFill="1" applyBorder="1" applyAlignment="1">
      <alignment horizontal="center" vertical="center"/>
    </xf>
    <xf numFmtId="0" fontId="0" fillId="0" borderId="0" xfId="0" applyAlignment="1">
      <alignment horizontal="center" vertical="center"/>
    </xf>
    <xf numFmtId="0" fontId="11" fillId="0" borderId="0" xfId="0" applyFont="1"/>
    <xf numFmtId="0" fontId="25" fillId="3" borderId="0" xfId="5" applyFont="1" applyFill="1" applyAlignment="1">
      <alignment horizontal="center" vertical="center"/>
    </xf>
    <xf numFmtId="0" fontId="25" fillId="0" borderId="0" xfId="5"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11" fillId="3" borderId="0" xfId="0" applyFont="1" applyFill="1" applyBorder="1" applyAlignment="1">
      <alignment horizontal="center" vertical="center"/>
    </xf>
    <xf numFmtId="0" fontId="0" fillId="0" borderId="0" xfId="0" applyBorder="1" applyAlignment="1">
      <alignment horizontal="center" vertical="center"/>
    </xf>
    <xf numFmtId="0" fontId="12" fillId="16" borderId="0" xfId="0" applyFont="1" applyFill="1" applyAlignment="1">
      <alignment horizontal="center" vertical="center"/>
    </xf>
    <xf numFmtId="0" fontId="0" fillId="16" borderId="0" xfId="0" applyFill="1" applyAlignment="1">
      <alignment horizontal="center" vertical="center"/>
    </xf>
    <xf numFmtId="0" fontId="0" fillId="20" borderId="31" xfId="0" applyFill="1" applyBorder="1" applyAlignment="1">
      <alignment horizontal="center" vertical="center"/>
    </xf>
    <xf numFmtId="0" fontId="0" fillId="0" borderId="31" xfId="0" applyBorder="1" applyAlignment="1">
      <alignment horizontal="center" vertical="center"/>
    </xf>
    <xf numFmtId="0" fontId="0" fillId="7" borderId="20" xfId="0" applyFill="1" applyBorder="1" applyAlignment="1">
      <alignment horizontal="center" vertical="center"/>
    </xf>
    <xf numFmtId="0" fontId="0" fillId="0" borderId="20" xfId="0" applyBorder="1" applyAlignment="1">
      <alignment horizontal="center" vertical="center"/>
    </xf>
    <xf numFmtId="0" fontId="24" fillId="0" borderId="0" xfId="0" applyFont="1" applyAlignment="1">
      <alignment horizontal="center" vertical="center"/>
    </xf>
    <xf numFmtId="0" fontId="9" fillId="0" borderId="9" xfId="1" applyAlignment="1">
      <alignment horizontal="center" vertical="center"/>
    </xf>
    <xf numFmtId="0" fontId="0" fillId="0" borderId="9" xfId="0" applyBorder="1" applyAlignment="1">
      <alignment horizontal="center" vertical="center"/>
    </xf>
    <xf numFmtId="0" fontId="10" fillId="3" borderId="10" xfId="2" applyFill="1" applyAlignment="1">
      <alignment horizontal="center" vertical="center"/>
    </xf>
    <xf numFmtId="0" fontId="30" fillId="0" borderId="0" xfId="6" applyFont="1" applyFill="1" applyAlignment="1">
      <alignment horizontal="center" vertical="center"/>
    </xf>
    <xf numFmtId="0" fontId="30" fillId="0" borderId="0" xfId="6" applyFont="1" applyAlignment="1">
      <alignment horizontal="center" vertical="center"/>
    </xf>
    <xf numFmtId="0" fontId="31" fillId="0" borderId="0" xfId="0" applyFont="1" applyAlignment="1"/>
    <xf numFmtId="0" fontId="34" fillId="2" borderId="0" xfId="3" applyFont="1" applyFill="1" applyAlignment="1">
      <alignment horizontal="center" vertical="center"/>
    </xf>
    <xf numFmtId="0" fontId="34" fillId="0" borderId="0" xfId="3" applyFont="1" applyAlignment="1">
      <alignment horizontal="center" vertical="center"/>
    </xf>
    <xf numFmtId="0" fontId="0" fillId="7" borderId="23" xfId="0" applyFill="1" applyBorder="1" applyAlignment="1"/>
    <xf numFmtId="0" fontId="0" fillId="0" borderId="23" xfId="0" applyBorder="1" applyAlignment="1"/>
    <xf numFmtId="0" fontId="0" fillId="3" borderId="25" xfId="0" applyFill="1" applyBorder="1" applyAlignment="1"/>
    <xf numFmtId="0" fontId="10" fillId="0" borderId="10" xfId="2" applyAlignment="1">
      <alignment horizontal="center" vertical="center"/>
    </xf>
    <xf numFmtId="0" fontId="16" fillId="6" borderId="0" xfId="0" applyFont="1" applyFill="1" applyAlignment="1">
      <alignment horizontal="center" vertical="center" wrapText="1"/>
    </xf>
    <xf numFmtId="0" fontId="0" fillId="6" borderId="0" xfId="0" applyFill="1" applyAlignment="1">
      <alignment horizontal="center" vertical="center" wrapText="1"/>
    </xf>
    <xf numFmtId="0" fontId="16" fillId="9" borderId="0" xfId="0" applyFont="1" applyFill="1" applyAlignment="1">
      <alignment horizontal="center" vertical="center" wrapText="1"/>
    </xf>
    <xf numFmtId="0" fontId="0" fillId="9" borderId="0" xfId="0" applyFill="1" applyAlignment="1">
      <alignment wrapText="1"/>
    </xf>
    <xf numFmtId="0" fontId="16" fillId="3" borderId="0" xfId="3" applyFont="1" applyFill="1" applyAlignment="1">
      <alignment horizontal="left" vertical="center" wrapText="1"/>
    </xf>
    <xf numFmtId="0" fontId="16" fillId="0" borderId="0" xfId="3" applyFont="1" applyAlignment="1">
      <alignment horizontal="left" vertical="center" wrapText="1"/>
    </xf>
    <xf numFmtId="0" fontId="16" fillId="2" borderId="0" xfId="0" applyFont="1" applyFill="1" applyAlignment="1">
      <alignment horizontal="center" vertical="center"/>
    </xf>
    <xf numFmtId="0" fontId="6" fillId="0" borderId="0" xfId="0" applyFont="1" applyAlignment="1">
      <alignment vertical="center"/>
    </xf>
    <xf numFmtId="0" fontId="14" fillId="3" borderId="14" xfId="0" applyFont="1" applyFill="1" applyBorder="1" applyAlignment="1">
      <alignment horizontal="left" vertical="center"/>
    </xf>
    <xf numFmtId="0" fontId="0" fillId="0" borderId="0" xfId="0" applyAlignment="1">
      <alignment horizontal="left" vertical="center"/>
    </xf>
    <xf numFmtId="0" fontId="14" fillId="4" borderId="14" xfId="0" applyFont="1" applyFill="1" applyBorder="1" applyAlignment="1">
      <alignment horizontal="left" vertical="center"/>
    </xf>
    <xf numFmtId="0" fontId="0" fillId="4" borderId="0" xfId="0" applyFill="1" applyAlignment="1">
      <alignment horizontal="left" vertical="center"/>
    </xf>
    <xf numFmtId="0" fontId="14" fillId="13" borderId="16" xfId="0" applyFont="1" applyFill="1" applyBorder="1" applyAlignment="1">
      <alignment horizontal="left" vertical="center"/>
    </xf>
    <xf numFmtId="0" fontId="0" fillId="13" borderId="17" xfId="0" applyFill="1" applyBorder="1" applyAlignment="1">
      <alignment horizontal="left" vertical="center"/>
    </xf>
    <xf numFmtId="0" fontId="0" fillId="20" borderId="28" xfId="0" applyFill="1" applyBorder="1" applyAlignment="1"/>
    <xf numFmtId="0" fontId="0" fillId="21" borderId="25" xfId="0" applyFill="1" applyBorder="1" applyAlignment="1"/>
    <xf numFmtId="0" fontId="16" fillId="3" borderId="0" xfId="0" applyFont="1" applyFill="1" applyAlignment="1">
      <alignment horizontal="left" vertical="top" wrapText="1"/>
    </xf>
    <xf numFmtId="0" fontId="11" fillId="3" borderId="0" xfId="0" applyFont="1" applyFill="1" applyAlignment="1">
      <alignment horizontal="left" vertical="top" wrapText="1"/>
    </xf>
    <xf numFmtId="0" fontId="0" fillId="0" borderId="0" xfId="0" applyAlignment="1"/>
    <xf numFmtId="0" fontId="16" fillId="3" borderId="0" xfId="0" applyFont="1" applyFill="1" applyBorder="1" applyAlignment="1">
      <alignment horizontal="left" vertical="top" wrapText="1"/>
    </xf>
    <xf numFmtId="0" fontId="0" fillId="0" borderId="0" xfId="0" applyAlignment="1">
      <alignment horizontal="left" vertical="top" wrapText="1"/>
    </xf>
    <xf numFmtId="0" fontId="14" fillId="17" borderId="14" xfId="0" applyFont="1" applyFill="1" applyBorder="1" applyAlignment="1"/>
    <xf numFmtId="0" fontId="0" fillId="17" borderId="0" xfId="0" applyFill="1" applyAlignment="1"/>
    <xf numFmtId="0" fontId="16" fillId="3" borderId="0" xfId="0" applyFont="1" applyFill="1" applyAlignment="1">
      <alignment horizontal="center" vertical="center"/>
    </xf>
    <xf numFmtId="0" fontId="0" fillId="3" borderId="0" xfId="0" applyFill="1" applyAlignment="1">
      <alignment horizontal="center" vertical="center"/>
    </xf>
    <xf numFmtId="0" fontId="0" fillId="3" borderId="15" xfId="0" applyFill="1" applyBorder="1" applyAlignment="1">
      <alignment horizontal="center" vertical="center"/>
    </xf>
    <xf numFmtId="0" fontId="0" fillId="9" borderId="0" xfId="0" applyFill="1" applyAlignment="1">
      <alignment horizontal="center" vertical="center" wrapText="1"/>
    </xf>
    <xf numFmtId="0" fontId="16" fillId="3" borderId="14" xfId="0" applyFont="1" applyFill="1" applyBorder="1" applyAlignment="1">
      <alignment horizontal="center" vertical="center"/>
    </xf>
    <xf numFmtId="0" fontId="19" fillId="0" borderId="11" xfId="2"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4" fillId="5" borderId="14" xfId="0" applyFont="1" applyFill="1" applyBorder="1" applyAlignment="1">
      <alignment horizontal="lef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Border="1" applyAlignment="1">
      <alignment horizontal="right" vertical="center" wrapText="1"/>
    </xf>
    <xf numFmtId="0" fontId="15" fillId="0" borderId="0" xfId="0" applyFont="1" applyAlignment="1">
      <alignment horizontal="right" vertical="center"/>
    </xf>
    <xf numFmtId="0" fontId="29" fillId="0" borderId="30" xfId="1" applyFont="1" applyBorder="1" applyAlignment="1">
      <alignment horizontal="center" vertical="center"/>
    </xf>
    <xf numFmtId="0" fontId="0" fillId="0" borderId="30" xfId="0" applyBorder="1" applyAlignment="1"/>
    <xf numFmtId="0" fontId="13" fillId="0" borderId="0" xfId="0" applyFont="1" applyBorder="1" applyAlignment="1">
      <alignment horizontal="center" vertical="center"/>
    </xf>
    <xf numFmtId="0" fontId="0" fillId="0" borderId="30" xfId="0" applyBorder="1" applyAlignment="1">
      <alignment vertical="center"/>
    </xf>
    <xf numFmtId="0" fontId="13" fillId="0" borderId="33" xfId="0" applyFont="1" applyBorder="1" applyAlignment="1">
      <alignment horizontal="center" vertical="center"/>
    </xf>
    <xf numFmtId="0" fontId="0" fillId="0" borderId="33" xfId="0" applyBorder="1" applyAlignment="1"/>
    <xf numFmtId="0" fontId="39" fillId="3" borderId="4"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4" fillId="12" borderId="4" xfId="0" applyFont="1" applyFill="1" applyBorder="1" applyAlignment="1">
      <alignment horizontal="center" vertical="center"/>
    </xf>
    <xf numFmtId="0" fontId="24" fillId="12" borderId="7"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7" xfId="0" applyFont="1" applyFill="1" applyBorder="1" applyAlignment="1">
      <alignment horizontal="center" vertical="center"/>
    </xf>
    <xf numFmtId="0" fontId="38" fillId="12" borderId="39" xfId="0" applyFont="1" applyFill="1"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39" fillId="27" borderId="39" xfId="0" applyFont="1" applyFill="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7" xfId="0" applyFont="1" applyBorder="1" applyAlignment="1">
      <alignment horizontal="center" vertical="center"/>
    </xf>
    <xf numFmtId="0" fontId="39" fillId="12" borderId="4" xfId="0" applyFont="1" applyFill="1" applyBorder="1" applyAlignment="1">
      <alignment horizontal="left" vertical="center"/>
    </xf>
    <xf numFmtId="0" fontId="39" fillId="12" borderId="7" xfId="0" applyFont="1" applyFill="1" applyBorder="1" applyAlignment="1">
      <alignment horizontal="left" vertical="center"/>
    </xf>
    <xf numFmtId="1" fontId="24" fillId="3" borderId="4" xfId="0" applyNumberFormat="1" applyFont="1" applyFill="1" applyBorder="1" applyAlignment="1">
      <alignment horizontal="center" vertical="center"/>
    </xf>
    <xf numFmtId="1" fontId="24" fillId="3" borderId="7" xfId="0" applyNumberFormat="1" applyFont="1" applyFill="1" applyBorder="1" applyAlignment="1">
      <alignment horizontal="center" vertical="center"/>
    </xf>
    <xf numFmtId="0" fontId="24" fillId="3" borderId="4" xfId="0" applyFont="1" applyFill="1" applyBorder="1" applyAlignment="1">
      <alignment horizontal="center" vertical="center"/>
    </xf>
    <xf numFmtId="0" fontId="24" fillId="3" borderId="7" xfId="0" applyFont="1" applyFill="1" applyBorder="1" applyAlignment="1">
      <alignment horizontal="center" vertical="center"/>
    </xf>
    <xf numFmtId="20" fontId="24" fillId="3" borderId="4" xfId="0" applyNumberFormat="1" applyFont="1" applyFill="1" applyBorder="1" applyAlignment="1">
      <alignment horizontal="center" vertical="center"/>
    </xf>
    <xf numFmtId="20" fontId="24" fillId="3" borderId="7" xfId="0" applyNumberFormat="1" applyFont="1" applyFill="1" applyBorder="1" applyAlignment="1">
      <alignment horizontal="center" vertical="center"/>
    </xf>
    <xf numFmtId="0" fontId="42" fillId="3" borderId="34" xfId="0" applyFont="1" applyFill="1" applyBorder="1" applyAlignment="1">
      <alignment vertical="center"/>
    </xf>
    <xf numFmtId="0" fontId="0" fillId="3" borderId="34" xfId="0" applyFill="1" applyBorder="1" applyAlignment="1">
      <alignment vertical="center"/>
    </xf>
    <xf numFmtId="0" fontId="43" fillId="3" borderId="35" xfId="0" applyFont="1" applyFill="1" applyBorder="1" applyAlignment="1">
      <alignment vertical="center"/>
    </xf>
    <xf numFmtId="0" fontId="0" fillId="3" borderId="35" xfId="0" applyFill="1" applyBorder="1" applyAlignment="1">
      <alignment vertical="center"/>
    </xf>
    <xf numFmtId="0" fontId="0" fillId="3" borderId="34" xfId="0" applyFill="1" applyBorder="1" applyAlignment="1"/>
    <xf numFmtId="0" fontId="0" fillId="3" borderId="35" xfId="0" applyFill="1" applyBorder="1" applyAlignment="1"/>
    <xf numFmtId="0" fontId="43" fillId="3" borderId="0" xfId="0" applyFont="1" applyFill="1" applyBorder="1" applyAlignment="1">
      <alignment vertical="center"/>
    </xf>
    <xf numFmtId="0" fontId="0" fillId="3" borderId="0" xfId="0" applyFill="1" applyAlignment="1"/>
    <xf numFmtId="0" fontId="39" fillId="12" borderId="4" xfId="0" applyFont="1" applyFill="1" applyBorder="1" applyAlignment="1">
      <alignment vertical="center"/>
    </xf>
    <xf numFmtId="0" fontId="38" fillId="12" borderId="7" xfId="0" applyFont="1" applyFill="1" applyBorder="1" applyAlignment="1">
      <alignment vertical="center"/>
    </xf>
    <xf numFmtId="0" fontId="38" fillId="12" borderId="7" xfId="0" applyFont="1" applyFill="1" applyBorder="1" applyAlignment="1">
      <alignment horizontal="left" vertical="center"/>
    </xf>
    <xf numFmtId="0" fontId="40" fillId="27" borderId="39" xfId="0" applyFont="1" applyFill="1" applyBorder="1" applyAlignment="1">
      <alignment horizontal="center" vertical="center"/>
    </xf>
    <xf numFmtId="0" fontId="40" fillId="27" borderId="38" xfId="0" applyFont="1" applyFill="1" applyBorder="1" applyAlignment="1">
      <alignment horizontal="center" vertical="center"/>
    </xf>
    <xf numFmtId="0" fontId="40" fillId="27" borderId="37" xfId="0" applyFont="1" applyFill="1" applyBorder="1" applyAlignment="1">
      <alignment horizontal="center" vertical="center"/>
    </xf>
    <xf numFmtId="0" fontId="40" fillId="27" borderId="36" xfId="0" applyFont="1" applyFill="1" applyBorder="1" applyAlignment="1">
      <alignment horizontal="center" vertical="center"/>
    </xf>
    <xf numFmtId="0" fontId="24" fillId="3" borderId="7" xfId="0" applyNumberFormat="1" applyFont="1" applyFill="1" applyBorder="1" applyAlignment="1">
      <alignment horizontal="center" vertical="center"/>
    </xf>
    <xf numFmtId="0" fontId="40" fillId="27" borderId="4" xfId="0" applyFont="1" applyFill="1" applyBorder="1" applyAlignment="1">
      <alignment horizontal="center" vertical="center"/>
    </xf>
    <xf numFmtId="0" fontId="41" fillId="27" borderId="7" xfId="0" applyFont="1" applyFill="1" applyBorder="1" applyAlignment="1">
      <alignment horizontal="center" vertical="center"/>
    </xf>
    <xf numFmtId="165" fontId="40" fillId="12" borderId="39" xfId="0" applyNumberFormat="1" applyFont="1" applyFill="1" applyBorder="1" applyAlignment="1">
      <alignment horizontal="center" vertical="center" wrapText="1"/>
    </xf>
    <xf numFmtId="165" fontId="40" fillId="12" borderId="38" xfId="0" applyNumberFormat="1" applyFont="1" applyFill="1" applyBorder="1" applyAlignment="1">
      <alignment horizontal="center" vertical="center" wrapText="1"/>
    </xf>
    <xf numFmtId="165" fontId="40" fillId="12" borderId="37" xfId="0" applyNumberFormat="1" applyFont="1" applyFill="1" applyBorder="1" applyAlignment="1">
      <alignment horizontal="center" vertical="center" wrapText="1"/>
    </xf>
    <xf numFmtId="165" fontId="40" fillId="12" borderId="36" xfId="0" applyNumberFormat="1" applyFont="1" applyFill="1" applyBorder="1" applyAlignment="1">
      <alignment horizontal="center" vertical="center" wrapText="1"/>
    </xf>
    <xf numFmtId="0" fontId="40" fillId="12" borderId="39" xfId="0" applyFont="1" applyFill="1" applyBorder="1" applyAlignment="1">
      <alignment horizontal="center" vertical="center" wrapText="1"/>
    </xf>
    <xf numFmtId="0" fontId="40" fillId="12" borderId="38" xfId="0" applyFont="1" applyFill="1" applyBorder="1" applyAlignment="1">
      <alignment horizontal="center" vertical="center" wrapText="1"/>
    </xf>
    <xf numFmtId="0" fontId="40" fillId="12" borderId="37" xfId="0" applyFont="1" applyFill="1" applyBorder="1" applyAlignment="1">
      <alignment horizontal="center" vertical="center" wrapText="1"/>
    </xf>
    <xf numFmtId="0" fontId="40" fillId="12" borderId="36" xfId="0" applyFont="1" applyFill="1" applyBorder="1" applyAlignment="1">
      <alignment horizontal="center" vertical="center" wrapText="1"/>
    </xf>
    <xf numFmtId="0" fontId="16" fillId="27" borderId="4" xfId="0" applyFont="1" applyFill="1" applyBorder="1" applyAlignment="1">
      <alignment horizontal="left" vertical="center"/>
    </xf>
    <xf numFmtId="0" fontId="16" fillId="27" borderId="7" xfId="0" applyFont="1" applyFill="1" applyBorder="1" applyAlignment="1">
      <alignment horizontal="left" vertical="center"/>
    </xf>
    <xf numFmtId="3" fontId="12" fillId="27" borderId="4" xfId="0" applyNumberFormat="1" applyFont="1" applyFill="1" applyBorder="1" applyAlignment="1">
      <alignment horizontal="center" vertical="center"/>
    </xf>
    <xf numFmtId="3" fontId="12" fillId="27" borderId="7" xfId="0" applyNumberFormat="1" applyFont="1" applyFill="1" applyBorder="1" applyAlignment="1">
      <alignment horizontal="center" vertical="center"/>
    </xf>
    <xf numFmtId="0" fontId="45" fillId="3" borderId="0" xfId="3" applyFont="1" applyFill="1" applyBorder="1" applyAlignment="1">
      <alignment horizontal="center" vertical="center"/>
    </xf>
    <xf numFmtId="0" fontId="45" fillId="0" borderId="0" xfId="3" applyFont="1" applyAlignment="1">
      <alignment horizontal="center" vertical="center"/>
    </xf>
    <xf numFmtId="0" fontId="24" fillId="25" borderId="4" xfId="0" applyFont="1" applyFill="1" applyBorder="1" applyAlignment="1">
      <alignment horizontal="center" vertical="center"/>
    </xf>
    <xf numFmtId="0" fontId="44" fillId="26" borderId="7" xfId="0" applyFont="1" applyFill="1" applyBorder="1" applyAlignment="1">
      <alignment horizontal="center" vertical="center"/>
    </xf>
    <xf numFmtId="0" fontId="24" fillId="6" borderId="4" xfId="0" applyFont="1" applyFill="1" applyBorder="1" applyAlignment="1">
      <alignment horizontal="center" vertical="center"/>
    </xf>
    <xf numFmtId="0" fontId="24" fillId="6" borderId="7" xfId="0" applyFont="1" applyFill="1" applyBorder="1" applyAlignment="1">
      <alignment horizontal="center" vertical="center"/>
    </xf>
    <xf numFmtId="0" fontId="24" fillId="28" borderId="4" xfId="0" applyFont="1" applyFill="1" applyBorder="1" applyAlignment="1"/>
    <xf numFmtId="0" fontId="24" fillId="29" borderId="7" xfId="0" applyFont="1" applyFill="1" applyBorder="1" applyAlignment="1"/>
    <xf numFmtId="0" fontId="39" fillId="0" borderId="5" xfId="0" applyFont="1" applyBorder="1" applyAlignment="1">
      <alignment horizontal="center" vertical="center"/>
    </xf>
    <xf numFmtId="0" fontId="39" fillId="0" borderId="7" xfId="0" applyFont="1" applyBorder="1" applyAlignment="1">
      <alignment horizontal="center" vertical="center"/>
    </xf>
    <xf numFmtId="20" fontId="12" fillId="27" borderId="4" xfId="0" applyNumberFormat="1" applyFont="1" applyFill="1" applyBorder="1" applyAlignment="1">
      <alignment horizontal="center" vertical="center"/>
    </xf>
    <xf numFmtId="20" fontId="12" fillId="27" borderId="7" xfId="0" applyNumberFormat="1" applyFont="1" applyFill="1" applyBorder="1" applyAlignment="1">
      <alignment horizontal="center" vertical="center"/>
    </xf>
  </cellXfs>
  <cellStyles count="7">
    <cellStyle name="Link" xfId="3" builtinId="8"/>
    <cellStyle name="Standard" xfId="0" builtinId="0"/>
    <cellStyle name="Überschrift" xfId="6" builtinId="15"/>
    <cellStyle name="Überschrift 1" xfId="1" builtinId="16"/>
    <cellStyle name="Überschrift 2" xfId="2" builtinId="17"/>
    <cellStyle name="Überschrift 3" xfId="4" builtinId="18"/>
    <cellStyle name="Überschrift 4" xfId="5" builtinId="19"/>
  </cellStyles>
  <dxfs count="78">
    <dxf>
      <fill>
        <patternFill>
          <bgColor theme="6" tint="0.59996337778862885"/>
        </patternFill>
      </fill>
    </dxf>
    <dxf>
      <fill>
        <patternFill>
          <bgColor theme="3" tint="0.59996337778862885"/>
        </patternFill>
      </fill>
    </dxf>
    <dxf>
      <fill>
        <patternFill>
          <bgColor theme="8" tint="0.59996337778862885"/>
        </patternFill>
      </fill>
    </dxf>
    <dxf>
      <fill>
        <patternFill>
          <bgColor theme="0" tint="-0.14996795556505021"/>
        </patternFill>
      </fill>
    </dxf>
    <dxf>
      <fill>
        <patternFill>
          <bgColor theme="3" tint="0.79998168889431442"/>
        </patternFill>
      </fill>
    </dxf>
    <dxf>
      <fill>
        <patternFill>
          <bgColor theme="5" tint="0.79998168889431442"/>
        </patternFill>
      </fill>
    </dxf>
    <dxf>
      <fill>
        <patternFill>
          <bgColor theme="6" tint="0.59996337778862885"/>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ont>
        <color auto="1"/>
      </font>
      <fill>
        <patternFill>
          <bgColor theme="5" tint="0.79998168889431442"/>
        </patternFill>
      </fill>
    </dxf>
    <dxf>
      <fill>
        <patternFill>
          <bgColor theme="3" tint="0.79998168889431442"/>
        </patternFill>
      </fill>
    </dxf>
    <dxf>
      <fill>
        <patternFill>
          <bgColor theme="3" tint="0.59996337778862885"/>
        </patternFill>
      </fill>
    </dxf>
    <dxf>
      <fill>
        <patternFill>
          <bgColor theme="8" tint="0.59996337778862885"/>
        </patternFill>
      </fill>
    </dxf>
    <dxf>
      <fill>
        <patternFill>
          <bgColor theme="5" tint="0.79998168889431442"/>
        </patternFill>
      </fill>
    </dxf>
    <dxf>
      <fill>
        <patternFill>
          <bgColor theme="0" tint="-0.14996795556505021"/>
        </patternFill>
      </fill>
    </dxf>
    <dxf>
      <fill>
        <patternFill>
          <bgColor theme="6" tint="0.59996337778862885"/>
        </patternFill>
      </fill>
    </dxf>
    <dxf>
      <fill>
        <patternFill>
          <bgColor theme="3" tint="0.59996337778862885"/>
        </patternFill>
      </fill>
    </dxf>
    <dxf>
      <fill>
        <patternFill>
          <bgColor theme="8" tint="0.59996337778862885"/>
        </patternFill>
      </fill>
    </dxf>
    <dxf>
      <fill>
        <patternFill>
          <bgColor theme="3" tint="0.79998168889431442"/>
        </patternFill>
      </fill>
    </dxf>
    <dxf>
      <fill>
        <patternFill>
          <bgColor theme="5" tint="0.79998168889431442"/>
        </patternFill>
      </fill>
    </dxf>
    <dxf>
      <fill>
        <patternFill>
          <bgColor theme="0" tint="-0.14996795556505021"/>
        </patternFill>
      </fill>
    </dxf>
    <dxf>
      <fill>
        <patternFill>
          <bgColor theme="4" tint="0.79998168889431442"/>
        </patternFill>
      </fill>
    </dxf>
    <dxf>
      <fill>
        <patternFill>
          <bgColor theme="0" tint="-4.9989318521683403E-2"/>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79B83"/>
      <color rgb="FFAB6955"/>
      <color rgb="FFDACAB8"/>
      <color rgb="FFD1B9A7"/>
      <color rgb="FFFF9966"/>
      <color rgb="FFF7994B"/>
      <color rgb="FFB1825B"/>
      <color rgb="FFC7B3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utonic.goip.de/wordpress/arbeitszeiterfassung-fuer-das-jahr-2021/"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342900</xdr:colOff>
      <xdr:row>46</xdr:row>
      <xdr:rowOff>28575</xdr:rowOff>
    </xdr:from>
    <xdr:to>
      <xdr:col>18</xdr:col>
      <xdr:colOff>219075</xdr:colOff>
      <xdr:row>49</xdr:row>
      <xdr:rowOff>133350</xdr:rowOff>
    </xdr:to>
    <xdr:pic>
      <xdr:nvPicPr>
        <xdr:cNvPr id="3" name="Grafik 2">
          <a:hlinkClick xmlns:r="http://schemas.openxmlformats.org/officeDocument/2006/relationships" r:id="rId1"/>
          <a:extLst>
            <a:ext uri="{FF2B5EF4-FFF2-40B4-BE49-F238E27FC236}">
              <a16:creationId xmlns:a16="http://schemas.microsoft.com/office/drawing/2014/main" id="{4AF9F846-67A5-4DFD-B93F-158C4D1A8B24}"/>
            </a:ext>
          </a:extLst>
        </xdr:cNvPr>
        <xdr:cNvPicPr>
          <a:picLocks noChangeAspect="1"/>
        </xdr:cNvPicPr>
      </xdr:nvPicPr>
      <xdr:blipFill>
        <a:blip xmlns:r="http://schemas.openxmlformats.org/officeDocument/2006/relationships" r:embed="rId2" cstate="print">
          <a:duotone>
            <a:prstClr val="black"/>
            <a:schemeClr val="accent2">
              <a:tint val="45000"/>
              <a:satMod val="400000"/>
            </a:schemeClr>
          </a:duotone>
          <a:extLst>
            <a:ext uri="{28A0092B-C50C-407E-A947-70E740481C1C}">
              <a14:useLocalDpi xmlns:a14="http://schemas.microsoft.com/office/drawing/2010/main" val="0"/>
            </a:ext>
          </a:extLst>
        </a:blip>
        <a:stretch>
          <a:fillRect/>
        </a:stretch>
      </xdr:blipFill>
      <xdr:spPr>
        <a:xfrm>
          <a:off x="11696700" y="7943850"/>
          <a:ext cx="590550" cy="5905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mailto:plutonic@gmx.net?subject=R&#252;ckmeldung%20Arbeitszeiterfassung" TargetMode="External"/><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mailto:davidmaerz@gmx.net?subject=R%FCckmeldung%20zur%20Arbeitszeiterfassung" TargetMode="External"/><Relationship Id="rId2" Type="http://schemas.openxmlformats.org/officeDocument/2006/relationships/hyperlink" Target="mailto:plutonic@gmx.net?subject=R%FCckmeldung%20zur%20Arbeitszeiterfassung" TargetMode="Externa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5" tint="0.39997558519241921"/>
  </sheetPr>
  <dimension ref="A1:AN102"/>
  <sheetViews>
    <sheetView tabSelected="1" zoomScaleNormal="100" workbookViewId="0">
      <selection activeCell="G10" sqref="G10:I10"/>
    </sheetView>
  </sheetViews>
  <sheetFormatPr baseColWidth="10" defaultColWidth="10.7109375" defaultRowHeight="12.75" x14ac:dyDescent="0.2"/>
  <cols>
    <col min="1" max="1" width="10.7109375" customWidth="1"/>
    <col min="2" max="2" width="3.7109375" customWidth="1"/>
    <col min="3" max="4" width="10.7109375" customWidth="1"/>
    <col min="5" max="5" width="13.7109375" customWidth="1"/>
    <col min="6" max="6" width="2.85546875" customWidth="1"/>
    <col min="7" max="18" width="10.7109375" customWidth="1"/>
    <col min="19" max="19" width="3.7109375" customWidth="1"/>
    <col min="20" max="20" width="4" customWidth="1"/>
  </cols>
  <sheetData>
    <row r="1" spans="1:40" x14ac:dyDescent="0.2">
      <c r="A1" s="35"/>
      <c r="B1" s="35"/>
      <c r="C1" s="35"/>
      <c r="D1" s="35"/>
      <c r="E1" s="35"/>
      <c r="F1" s="35"/>
      <c r="G1" s="35"/>
      <c r="H1" s="35"/>
      <c r="I1" s="35"/>
      <c r="J1" s="35"/>
      <c r="K1" s="35"/>
      <c r="L1" s="35"/>
      <c r="M1" s="35"/>
      <c r="N1" s="35"/>
      <c r="O1" s="35"/>
      <c r="P1" s="35"/>
      <c r="Q1" s="35"/>
      <c r="R1" s="35"/>
      <c r="S1" s="35"/>
      <c r="T1" s="35"/>
      <c r="U1" s="35"/>
      <c r="V1" s="154"/>
      <c r="W1" s="154"/>
      <c r="X1" s="154"/>
      <c r="Y1" s="154"/>
      <c r="Z1" s="154"/>
      <c r="AA1" s="2"/>
      <c r="AB1" s="2"/>
      <c r="AC1" s="2"/>
      <c r="AD1" s="2"/>
      <c r="AE1" s="2"/>
      <c r="AF1" s="2"/>
      <c r="AG1" s="2"/>
      <c r="AH1" s="2"/>
      <c r="AI1" s="2"/>
      <c r="AJ1" s="3"/>
      <c r="AK1" s="3"/>
      <c r="AL1" s="3"/>
      <c r="AM1" s="3"/>
      <c r="AN1" s="2"/>
    </row>
    <row r="2" spans="1:40" x14ac:dyDescent="0.2">
      <c r="A2" s="35"/>
      <c r="B2" s="35"/>
      <c r="C2" s="35"/>
      <c r="D2" s="35"/>
      <c r="E2" s="35"/>
      <c r="F2" s="35"/>
      <c r="G2" s="35"/>
      <c r="H2" s="35"/>
      <c r="I2" s="35"/>
      <c r="J2" s="35"/>
      <c r="K2" s="35"/>
      <c r="L2" s="35"/>
      <c r="M2" s="35"/>
      <c r="N2" s="35"/>
      <c r="O2" s="35"/>
      <c r="P2" s="35"/>
      <c r="Q2" s="35"/>
      <c r="R2" s="35"/>
      <c r="S2" s="35"/>
      <c r="T2" s="35"/>
      <c r="U2" s="35"/>
      <c r="V2" s="154"/>
      <c r="W2" s="154"/>
      <c r="X2" s="154"/>
      <c r="Y2" s="154"/>
      <c r="Z2" s="154"/>
      <c r="AA2" s="2"/>
      <c r="AB2" s="2"/>
      <c r="AC2" s="2"/>
      <c r="AD2" s="2"/>
      <c r="AE2" s="2"/>
      <c r="AF2" s="2"/>
      <c r="AG2" s="2"/>
      <c r="AH2" s="2"/>
      <c r="AI2" s="2"/>
      <c r="AJ2" s="3"/>
      <c r="AK2" s="3"/>
      <c r="AL2" s="3"/>
      <c r="AM2" s="3"/>
      <c r="AN2" s="2"/>
    </row>
    <row r="3" spans="1:40" ht="24.95" customHeight="1" x14ac:dyDescent="0.2">
      <c r="A3" s="35"/>
      <c r="B3" s="35"/>
      <c r="C3" s="178" t="s">
        <v>142</v>
      </c>
      <c r="D3" s="179"/>
      <c r="E3" s="179"/>
      <c r="F3" s="179"/>
      <c r="G3" s="179"/>
      <c r="H3" s="179"/>
      <c r="I3" s="179"/>
      <c r="J3" s="179"/>
      <c r="K3" s="180"/>
      <c r="L3" s="180"/>
      <c r="M3" s="181"/>
      <c r="N3" s="181"/>
      <c r="O3" s="181"/>
      <c r="P3" s="181"/>
      <c r="Q3" s="181"/>
      <c r="R3" s="35"/>
      <c r="S3" s="35"/>
      <c r="T3" s="35"/>
      <c r="U3" s="35"/>
      <c r="V3" s="154"/>
      <c r="W3" s="154"/>
      <c r="X3" s="154"/>
      <c r="Y3" s="154"/>
      <c r="Z3" s="154"/>
      <c r="AA3" s="2"/>
      <c r="AB3" s="2"/>
      <c r="AC3" s="2"/>
      <c r="AD3" s="2"/>
      <c r="AE3" s="2"/>
      <c r="AF3" s="2"/>
      <c r="AG3" s="2"/>
      <c r="AH3" s="2"/>
      <c r="AI3" s="2"/>
      <c r="AJ3" s="3"/>
      <c r="AK3" s="3"/>
      <c r="AL3" s="3"/>
      <c r="AM3" s="3"/>
      <c r="AN3" s="2"/>
    </row>
    <row r="4" spans="1:40" x14ac:dyDescent="0.2">
      <c r="A4" s="35"/>
      <c r="B4" s="35"/>
      <c r="C4" s="179"/>
      <c r="D4" s="179"/>
      <c r="E4" s="179"/>
      <c r="F4" s="179"/>
      <c r="G4" s="179"/>
      <c r="H4" s="179"/>
      <c r="I4" s="179"/>
      <c r="J4" s="179"/>
      <c r="K4" s="180"/>
      <c r="L4" s="180"/>
      <c r="M4" s="181"/>
      <c r="N4" s="181"/>
      <c r="O4" s="181"/>
      <c r="P4" s="181"/>
      <c r="Q4" s="181"/>
      <c r="R4" s="35"/>
      <c r="S4" s="35"/>
      <c r="T4" s="35"/>
      <c r="U4" s="35"/>
      <c r="V4" s="154"/>
      <c r="W4" s="154"/>
      <c r="X4" s="154"/>
      <c r="Y4" s="154"/>
      <c r="Z4" s="154"/>
      <c r="AA4" s="2"/>
      <c r="AB4" s="2"/>
      <c r="AC4" s="2"/>
      <c r="AD4" s="2"/>
      <c r="AE4" s="2"/>
      <c r="AF4" s="2"/>
      <c r="AG4" s="2"/>
      <c r="AH4" s="2"/>
      <c r="AI4" s="2"/>
      <c r="AJ4" s="3"/>
      <c r="AK4" s="3"/>
      <c r="AL4" s="3"/>
      <c r="AM4" s="3"/>
      <c r="AN4" s="2"/>
    </row>
    <row r="5" spans="1:40" x14ac:dyDescent="0.2">
      <c r="A5" s="35"/>
      <c r="B5" s="35"/>
      <c r="C5" s="179"/>
      <c r="D5" s="179"/>
      <c r="E5" s="179"/>
      <c r="F5" s="179"/>
      <c r="G5" s="179"/>
      <c r="H5" s="179"/>
      <c r="I5" s="179"/>
      <c r="J5" s="179"/>
      <c r="K5" s="180"/>
      <c r="L5" s="180"/>
      <c r="M5" s="181"/>
      <c r="N5" s="181"/>
      <c r="O5" s="181"/>
      <c r="P5" s="181"/>
      <c r="Q5" s="181"/>
      <c r="R5" s="177" t="s">
        <v>69</v>
      </c>
      <c r="S5" s="177"/>
      <c r="T5" s="35"/>
      <c r="U5" s="35"/>
      <c r="V5" s="154"/>
      <c r="W5" s="154"/>
      <c r="X5" s="154"/>
      <c r="Y5" s="154"/>
      <c r="Z5" s="154"/>
      <c r="AA5" s="2"/>
      <c r="AB5" s="2"/>
      <c r="AC5" s="2"/>
      <c r="AD5" s="2"/>
      <c r="AE5" s="2"/>
      <c r="AF5" s="2"/>
      <c r="AG5" s="2"/>
      <c r="AH5" s="2"/>
      <c r="AI5" s="2"/>
      <c r="AJ5" s="3"/>
      <c r="AK5" s="3"/>
      <c r="AL5" s="3"/>
      <c r="AM5" s="3"/>
      <c r="AN5" s="2"/>
    </row>
    <row r="6" spans="1:40" ht="13.5" thickBot="1" x14ac:dyDescent="0.25">
      <c r="A6" s="35"/>
      <c r="B6" s="131"/>
      <c r="C6" s="188"/>
      <c r="D6" s="189"/>
      <c r="E6" s="189"/>
      <c r="F6" s="189"/>
      <c r="G6" s="189"/>
      <c r="H6" s="189"/>
      <c r="I6" s="189"/>
      <c r="J6" s="189"/>
      <c r="K6" s="189"/>
      <c r="L6" s="189"/>
      <c r="M6" s="189"/>
      <c r="N6" s="189"/>
      <c r="O6" s="189"/>
      <c r="P6" s="189"/>
      <c r="Q6" s="189"/>
      <c r="R6" s="189"/>
      <c r="S6" s="189"/>
      <c r="T6" s="121"/>
      <c r="U6" s="35"/>
      <c r="V6" s="154"/>
      <c r="W6" s="154"/>
      <c r="X6" s="154"/>
      <c r="Y6" s="154"/>
      <c r="Z6" s="154"/>
      <c r="AA6" s="2"/>
      <c r="AB6" s="2"/>
      <c r="AC6" s="2"/>
      <c r="AD6" s="2"/>
      <c r="AE6" s="2"/>
      <c r="AF6" s="2"/>
      <c r="AG6" s="2"/>
      <c r="AH6" s="2"/>
      <c r="AI6" s="2"/>
      <c r="AJ6" s="3"/>
      <c r="AK6" s="3"/>
      <c r="AL6" s="3"/>
      <c r="AM6" s="3"/>
      <c r="AN6" s="2"/>
    </row>
    <row r="7" spans="1:40" ht="13.5" thickTop="1" x14ac:dyDescent="0.2">
      <c r="A7" s="35"/>
      <c r="B7" s="155"/>
      <c r="C7" s="36"/>
      <c r="D7" s="36"/>
      <c r="E7" s="36"/>
      <c r="F7" s="36"/>
      <c r="G7" s="36"/>
      <c r="H7" s="36"/>
      <c r="I7" s="36"/>
      <c r="J7" s="36"/>
      <c r="K7" s="36"/>
      <c r="L7" s="36"/>
      <c r="M7" s="36"/>
      <c r="N7" s="36"/>
      <c r="O7" s="36"/>
      <c r="P7" s="36"/>
      <c r="Q7" s="36"/>
      <c r="R7" s="36"/>
      <c r="S7" s="37"/>
      <c r="T7" s="167"/>
      <c r="U7" s="35"/>
      <c r="V7" s="154"/>
      <c r="W7" s="154"/>
      <c r="X7" s="154"/>
      <c r="Y7" s="154"/>
      <c r="Z7" s="154"/>
      <c r="AA7" s="2"/>
      <c r="AB7" s="2"/>
      <c r="AC7" s="2"/>
      <c r="AD7" s="2"/>
      <c r="AE7" s="2"/>
      <c r="AF7" s="2"/>
      <c r="AG7" s="2"/>
      <c r="AH7" s="2"/>
      <c r="AI7" s="2"/>
      <c r="AJ7" s="3"/>
      <c r="AK7" s="3"/>
      <c r="AL7" s="3"/>
      <c r="AM7" s="3"/>
      <c r="AN7" s="2"/>
    </row>
    <row r="8" spans="1:40" ht="15.75" thickBot="1" x14ac:dyDescent="0.25">
      <c r="A8" s="35"/>
      <c r="B8" s="156"/>
      <c r="C8" s="36"/>
      <c r="D8" s="168" t="s">
        <v>59</v>
      </c>
      <c r="E8" s="169"/>
      <c r="F8" s="169"/>
      <c r="G8" s="169"/>
      <c r="H8" s="169"/>
      <c r="I8" s="169"/>
      <c r="J8" s="36"/>
      <c r="K8" s="36"/>
      <c r="L8" s="168" t="s">
        <v>56</v>
      </c>
      <c r="M8" s="169"/>
      <c r="N8" s="169"/>
      <c r="O8" s="169"/>
      <c r="P8" s="169"/>
      <c r="Q8" s="169"/>
      <c r="R8" s="43"/>
      <c r="S8" s="182"/>
      <c r="T8" s="167"/>
      <c r="U8" s="35"/>
      <c r="V8" s="154"/>
      <c r="W8" s="154"/>
      <c r="X8" s="154"/>
      <c r="Y8" s="154"/>
      <c r="Z8" s="154"/>
      <c r="AA8" s="2"/>
      <c r="AB8" s="2"/>
      <c r="AC8" s="2"/>
      <c r="AD8" s="2"/>
      <c r="AE8" s="2"/>
      <c r="AF8" s="2"/>
      <c r="AG8" s="2"/>
      <c r="AH8" s="2"/>
      <c r="AI8" s="2"/>
      <c r="AJ8" s="3"/>
      <c r="AK8" s="3"/>
      <c r="AL8" s="3"/>
      <c r="AM8" s="3"/>
      <c r="AN8" s="2"/>
    </row>
    <row r="9" spans="1:40" x14ac:dyDescent="0.2">
      <c r="A9" s="35"/>
      <c r="B9" s="156"/>
      <c r="C9" s="36"/>
      <c r="D9" s="36"/>
      <c r="E9" s="36"/>
      <c r="F9" s="36"/>
      <c r="G9" s="36"/>
      <c r="H9" s="36"/>
      <c r="I9" s="36"/>
      <c r="J9" s="36"/>
      <c r="K9" s="36"/>
      <c r="L9" s="36"/>
      <c r="M9" s="36"/>
      <c r="N9" s="36"/>
      <c r="O9" s="36"/>
      <c r="P9" s="36"/>
      <c r="Q9" s="36"/>
      <c r="R9" s="36"/>
      <c r="S9" s="183"/>
      <c r="T9" s="167"/>
      <c r="U9" s="35"/>
      <c r="V9" s="154"/>
      <c r="W9" s="154"/>
      <c r="X9" s="154"/>
      <c r="Y9" s="154"/>
      <c r="Z9" s="154"/>
      <c r="AA9" s="2"/>
      <c r="AB9" s="2"/>
      <c r="AC9" s="2"/>
      <c r="AD9" s="2"/>
      <c r="AE9" s="2"/>
      <c r="AF9" s="2"/>
      <c r="AG9" s="2"/>
      <c r="AH9" s="2"/>
      <c r="AI9" s="2"/>
      <c r="AJ9" s="3"/>
      <c r="AK9" s="3"/>
      <c r="AL9" s="3"/>
      <c r="AM9" s="3"/>
      <c r="AN9" s="2"/>
    </row>
    <row r="10" spans="1:40" ht="15" x14ac:dyDescent="0.2">
      <c r="A10" s="35"/>
      <c r="B10" s="156"/>
      <c r="C10" s="36"/>
      <c r="D10" s="161" t="s">
        <v>58</v>
      </c>
      <c r="E10" s="176"/>
      <c r="F10" s="39"/>
      <c r="G10" s="170" t="s">
        <v>140</v>
      </c>
      <c r="H10" s="171"/>
      <c r="I10" s="172"/>
      <c r="J10" s="36"/>
      <c r="K10" s="36"/>
      <c r="L10" s="161" t="s">
        <v>60</v>
      </c>
      <c r="M10" s="162"/>
      <c r="N10" s="162"/>
      <c r="O10" s="108">
        <v>0</v>
      </c>
      <c r="P10" s="45" t="s">
        <v>67</v>
      </c>
      <c r="Q10" s="40"/>
      <c r="R10" s="36"/>
      <c r="S10" s="183"/>
      <c r="T10" s="167"/>
      <c r="U10" s="35"/>
      <c r="V10" s="154"/>
      <c r="W10" s="154"/>
      <c r="X10" s="154"/>
      <c r="Y10" s="154"/>
      <c r="Z10" s="154"/>
      <c r="AA10" s="2"/>
      <c r="AB10" s="2"/>
      <c r="AC10" s="2"/>
      <c r="AD10" s="2"/>
      <c r="AE10" s="2"/>
      <c r="AF10" s="2"/>
      <c r="AG10" s="2"/>
      <c r="AH10" s="2"/>
      <c r="AI10" s="2"/>
      <c r="AJ10" s="3"/>
      <c r="AK10" s="3"/>
      <c r="AL10" s="3"/>
      <c r="AM10" s="3"/>
      <c r="AN10" s="2"/>
    </row>
    <row r="11" spans="1:40" x14ac:dyDescent="0.2">
      <c r="A11" s="35"/>
      <c r="B11" s="156"/>
      <c r="C11" s="36"/>
      <c r="D11" s="36"/>
      <c r="E11" s="36"/>
      <c r="F11" s="36"/>
      <c r="G11" s="36"/>
      <c r="H11" s="36"/>
      <c r="I11" s="36"/>
      <c r="J11" s="36"/>
      <c r="K11" s="36"/>
      <c r="L11" s="36"/>
      <c r="M11" s="36"/>
      <c r="N11" s="36"/>
      <c r="O11" s="36"/>
      <c r="P11" s="36"/>
      <c r="Q11" s="36"/>
      <c r="R11" s="36"/>
      <c r="S11" s="183"/>
      <c r="T11" s="167"/>
      <c r="U11" s="35"/>
      <c r="V11" s="154"/>
      <c r="W11" s="154"/>
      <c r="X11" s="154"/>
      <c r="Y11" s="154"/>
      <c r="Z11" s="154"/>
      <c r="AA11" s="2"/>
      <c r="AB11" s="2"/>
      <c r="AC11" s="2"/>
      <c r="AD11" s="2"/>
      <c r="AE11" s="2"/>
      <c r="AF11" s="2"/>
      <c r="AG11" s="2"/>
      <c r="AH11" s="2"/>
      <c r="AI11" s="2"/>
      <c r="AJ11" s="3"/>
      <c r="AK11" s="3"/>
      <c r="AL11" s="3"/>
      <c r="AM11" s="3"/>
      <c r="AN11" s="2"/>
    </row>
    <row r="12" spans="1:40" ht="15" x14ac:dyDescent="0.2">
      <c r="A12" s="35"/>
      <c r="B12" s="156"/>
      <c r="C12" s="36"/>
      <c r="D12" s="161" t="s">
        <v>143</v>
      </c>
      <c r="E12" s="176"/>
      <c r="F12" s="40"/>
      <c r="G12" s="173" t="s">
        <v>144</v>
      </c>
      <c r="H12" s="174"/>
      <c r="I12" s="175"/>
      <c r="J12" s="36"/>
      <c r="K12" s="36"/>
      <c r="L12" s="161" t="s">
        <v>61</v>
      </c>
      <c r="M12" s="162"/>
      <c r="N12" s="162"/>
      <c r="O12" s="108">
        <v>0</v>
      </c>
      <c r="P12" s="45" t="s">
        <v>67</v>
      </c>
      <c r="Q12" s="36"/>
      <c r="R12" s="36"/>
      <c r="S12" s="183"/>
      <c r="T12" s="167"/>
      <c r="U12" s="35"/>
      <c r="V12" s="154"/>
      <c r="W12" s="154"/>
      <c r="X12" s="154"/>
      <c r="Y12" s="154"/>
      <c r="Z12" s="154"/>
      <c r="AA12" s="2"/>
      <c r="AB12" s="2"/>
      <c r="AC12" s="2"/>
      <c r="AD12" s="2"/>
      <c r="AE12" s="2"/>
      <c r="AF12" s="2"/>
      <c r="AG12" s="2"/>
      <c r="AH12" s="2"/>
      <c r="AI12" s="2"/>
      <c r="AJ12" s="3"/>
      <c r="AK12" s="3"/>
      <c r="AL12" s="3"/>
      <c r="AM12" s="3"/>
      <c r="AN12" s="2"/>
    </row>
    <row r="13" spans="1:40" ht="12.75" customHeight="1" x14ac:dyDescent="0.2">
      <c r="A13" s="35"/>
      <c r="B13" s="156"/>
      <c r="C13" s="36"/>
      <c r="D13" s="36"/>
      <c r="E13" s="36"/>
      <c r="F13" s="36"/>
      <c r="G13" s="36"/>
      <c r="H13" s="36"/>
      <c r="I13" s="36"/>
      <c r="J13" s="36"/>
      <c r="K13" s="36"/>
      <c r="L13" s="36"/>
      <c r="M13" s="36"/>
      <c r="N13" s="36"/>
      <c r="O13" s="36"/>
      <c r="P13" s="36"/>
      <c r="Q13" s="36"/>
      <c r="R13" s="36"/>
      <c r="S13" s="183"/>
      <c r="T13" s="167"/>
      <c r="U13" s="35"/>
      <c r="V13" s="154"/>
      <c r="W13" s="154"/>
      <c r="X13" s="154"/>
      <c r="Y13" s="154"/>
      <c r="Z13" s="154"/>
      <c r="AA13" s="2"/>
      <c r="AB13" s="2"/>
      <c r="AC13" s="2"/>
      <c r="AD13" s="2"/>
      <c r="AE13" s="2"/>
      <c r="AF13" s="2"/>
      <c r="AG13" s="2"/>
      <c r="AH13" s="2"/>
      <c r="AI13" s="2"/>
      <c r="AJ13" s="3"/>
      <c r="AK13" s="3"/>
      <c r="AL13" s="3"/>
      <c r="AM13" s="3"/>
      <c r="AN13" s="2"/>
    </row>
    <row r="14" spans="1:40" ht="15" x14ac:dyDescent="0.2">
      <c r="A14" s="35"/>
      <c r="B14" s="156"/>
      <c r="C14" s="36"/>
      <c r="D14" s="161" t="s">
        <v>112</v>
      </c>
      <c r="E14" s="176"/>
      <c r="F14" s="40"/>
      <c r="G14" s="108">
        <v>0</v>
      </c>
      <c r="H14" s="36"/>
      <c r="I14" s="36"/>
      <c r="J14" s="36"/>
      <c r="K14" s="36"/>
      <c r="L14" s="161" t="s">
        <v>62</v>
      </c>
      <c r="M14" s="162"/>
      <c r="N14" s="162"/>
      <c r="O14" s="108">
        <v>0</v>
      </c>
      <c r="P14" s="45" t="s">
        <v>67</v>
      </c>
      <c r="Q14" s="36"/>
      <c r="R14" s="36"/>
      <c r="S14" s="183"/>
      <c r="T14" s="167"/>
      <c r="U14" s="35"/>
      <c r="V14" s="154"/>
      <c r="W14" s="154"/>
      <c r="X14" s="154"/>
      <c r="Y14" s="154"/>
      <c r="Z14" s="154"/>
      <c r="AA14" s="2"/>
      <c r="AB14" s="2"/>
      <c r="AC14" s="2"/>
      <c r="AD14" s="2"/>
      <c r="AE14" s="2"/>
      <c r="AF14" s="2"/>
      <c r="AG14" s="2"/>
      <c r="AH14" s="2"/>
      <c r="AI14" s="2"/>
      <c r="AJ14" s="3"/>
      <c r="AK14" s="3"/>
      <c r="AL14" s="3"/>
      <c r="AM14" s="3"/>
      <c r="AN14" s="2"/>
    </row>
    <row r="15" spans="1:40" ht="12.75" customHeight="1" x14ac:dyDescent="0.2">
      <c r="A15" s="35"/>
      <c r="B15" s="156"/>
      <c r="C15" s="36"/>
      <c r="D15" s="36"/>
      <c r="E15" s="36"/>
      <c r="F15" s="36"/>
      <c r="G15" s="36"/>
      <c r="H15" s="36"/>
      <c r="I15" s="36"/>
      <c r="J15" s="36"/>
      <c r="K15" s="36"/>
      <c r="L15" s="36"/>
      <c r="M15" s="36"/>
      <c r="N15" s="36"/>
      <c r="O15" s="36"/>
      <c r="P15" s="36"/>
      <c r="Q15" s="36"/>
      <c r="R15" s="36"/>
      <c r="S15" s="183"/>
      <c r="T15" s="167"/>
      <c r="U15" s="35"/>
      <c r="V15" s="154"/>
      <c r="W15" s="154"/>
      <c r="X15" s="154"/>
      <c r="Y15" s="154"/>
      <c r="Z15" s="154"/>
      <c r="AA15" s="2"/>
      <c r="AB15" s="2"/>
      <c r="AC15" s="2"/>
      <c r="AD15" s="2"/>
      <c r="AE15" s="2"/>
      <c r="AF15" s="2"/>
      <c r="AG15" s="2"/>
      <c r="AH15" s="2"/>
      <c r="AI15" s="2"/>
      <c r="AJ15" s="3"/>
      <c r="AK15" s="3"/>
      <c r="AL15" s="3"/>
      <c r="AM15" s="3"/>
      <c r="AN15" s="2"/>
    </row>
    <row r="16" spans="1:40" ht="15" x14ac:dyDescent="0.2">
      <c r="A16" s="35"/>
      <c r="B16" s="156"/>
      <c r="C16" s="36"/>
      <c r="D16" s="161" t="s">
        <v>113</v>
      </c>
      <c r="E16" s="162"/>
      <c r="F16" s="34"/>
      <c r="G16" s="109">
        <v>0</v>
      </c>
      <c r="H16" s="35"/>
      <c r="I16" s="35"/>
      <c r="J16" s="36"/>
      <c r="K16" s="36"/>
      <c r="L16" s="161" t="s">
        <v>63</v>
      </c>
      <c r="M16" s="162"/>
      <c r="N16" s="162"/>
      <c r="O16" s="108">
        <v>0</v>
      </c>
      <c r="P16" s="45" t="s">
        <v>67</v>
      </c>
      <c r="Q16" s="36"/>
      <c r="R16" s="36"/>
      <c r="S16" s="183"/>
      <c r="T16" s="167"/>
      <c r="U16" s="35"/>
      <c r="V16" s="154"/>
      <c r="W16" s="154"/>
      <c r="X16" s="154"/>
      <c r="Y16" s="154"/>
      <c r="Z16" s="154"/>
      <c r="AA16" s="2"/>
      <c r="AB16" s="2"/>
      <c r="AC16" s="2"/>
      <c r="AD16" s="2"/>
      <c r="AE16" s="2"/>
      <c r="AF16" s="2"/>
      <c r="AG16" s="2"/>
      <c r="AH16" s="2"/>
      <c r="AI16" s="2"/>
      <c r="AJ16" s="3"/>
      <c r="AK16" s="3"/>
      <c r="AL16" s="3"/>
      <c r="AM16" s="3"/>
      <c r="AN16" s="2"/>
    </row>
    <row r="17" spans="1:40" ht="12.75" customHeight="1" x14ac:dyDescent="0.2">
      <c r="A17" s="35"/>
      <c r="B17" s="156"/>
      <c r="C17" s="36"/>
      <c r="D17" s="36"/>
      <c r="E17" s="36"/>
      <c r="F17" s="36"/>
      <c r="G17" s="4" t="s">
        <v>13</v>
      </c>
      <c r="H17" s="36"/>
      <c r="I17" s="36"/>
      <c r="J17" s="36"/>
      <c r="K17" s="36"/>
      <c r="L17" s="36"/>
      <c r="M17" s="36"/>
      <c r="N17" s="36"/>
      <c r="O17" s="36"/>
      <c r="P17" s="36"/>
      <c r="Q17" s="36"/>
      <c r="R17" s="36"/>
      <c r="S17" s="183"/>
      <c r="T17" s="167"/>
      <c r="U17" s="35"/>
      <c r="V17" s="154"/>
      <c r="W17" s="154"/>
      <c r="X17" s="154"/>
      <c r="Y17" s="154"/>
      <c r="Z17" s="154"/>
      <c r="AA17" s="2"/>
      <c r="AB17" s="2"/>
      <c r="AC17" s="2"/>
      <c r="AD17" s="2"/>
      <c r="AE17" s="2"/>
      <c r="AF17" s="2"/>
      <c r="AG17" s="2"/>
      <c r="AH17" s="2"/>
      <c r="AI17" s="2"/>
      <c r="AJ17" s="3"/>
      <c r="AK17" s="3"/>
      <c r="AL17" s="3"/>
      <c r="AM17" s="3"/>
      <c r="AN17" s="2"/>
    </row>
    <row r="18" spans="1:40" ht="15" x14ac:dyDescent="0.2">
      <c r="A18" s="35"/>
      <c r="B18" s="156"/>
      <c r="C18" s="36"/>
      <c r="D18" s="161" t="s">
        <v>114</v>
      </c>
      <c r="E18" s="162"/>
      <c r="F18" s="36"/>
      <c r="G18" s="109">
        <v>0</v>
      </c>
      <c r="H18" s="36"/>
      <c r="I18" s="36"/>
      <c r="J18" s="36"/>
      <c r="K18" s="36"/>
      <c r="L18" s="161" t="s">
        <v>64</v>
      </c>
      <c r="M18" s="162"/>
      <c r="N18" s="162"/>
      <c r="O18" s="108">
        <v>0</v>
      </c>
      <c r="P18" s="45" t="s">
        <v>67</v>
      </c>
      <c r="Q18" s="36"/>
      <c r="R18" s="36"/>
      <c r="S18" s="183"/>
      <c r="T18" s="167"/>
      <c r="U18" s="35"/>
      <c r="V18" s="154"/>
      <c r="W18" s="154"/>
      <c r="X18" s="154"/>
      <c r="Y18" s="154"/>
      <c r="Z18" s="154"/>
      <c r="AA18" s="2"/>
      <c r="AB18" s="2"/>
      <c r="AC18" s="2"/>
      <c r="AD18" s="2"/>
      <c r="AE18" s="2"/>
      <c r="AF18" s="2"/>
      <c r="AG18" s="2"/>
      <c r="AH18" s="2"/>
      <c r="AI18" s="2"/>
      <c r="AJ18" s="3"/>
      <c r="AK18" s="3"/>
      <c r="AL18" s="3"/>
      <c r="AM18" s="3"/>
      <c r="AN18" s="2"/>
    </row>
    <row r="19" spans="1:40" ht="12.75" customHeight="1" x14ac:dyDescent="0.2">
      <c r="A19" s="35"/>
      <c r="B19" s="156"/>
      <c r="C19" s="36"/>
      <c r="D19" s="36"/>
      <c r="E19" s="36"/>
      <c r="F19" s="36"/>
      <c r="G19" s="41" t="s">
        <v>15</v>
      </c>
      <c r="H19" s="36"/>
      <c r="I19" s="36"/>
      <c r="J19" s="36"/>
      <c r="K19" s="36"/>
      <c r="L19" s="36"/>
      <c r="M19" s="36"/>
      <c r="N19" s="36"/>
      <c r="O19" s="36"/>
      <c r="P19" s="36"/>
      <c r="Q19" s="36"/>
      <c r="R19" s="36"/>
      <c r="S19" s="183"/>
      <c r="T19" s="167"/>
      <c r="U19" s="35"/>
      <c r="V19" s="154"/>
      <c r="W19" s="154"/>
      <c r="X19" s="154"/>
      <c r="Y19" s="154"/>
      <c r="Z19" s="154"/>
      <c r="AA19" s="2"/>
      <c r="AB19" s="2"/>
      <c r="AC19" s="2"/>
      <c r="AD19" s="2"/>
      <c r="AE19" s="2"/>
      <c r="AF19" s="2"/>
      <c r="AG19" s="2"/>
      <c r="AH19" s="2"/>
      <c r="AI19" s="2"/>
      <c r="AJ19" s="3"/>
      <c r="AK19" s="3"/>
      <c r="AL19" s="3"/>
      <c r="AM19" s="3"/>
      <c r="AN19" s="2"/>
    </row>
    <row r="20" spans="1:40" ht="15" x14ac:dyDescent="0.2">
      <c r="A20" s="35"/>
      <c r="B20" s="156"/>
      <c r="C20" s="36"/>
      <c r="D20" s="161" t="s">
        <v>97</v>
      </c>
      <c r="E20" s="162"/>
      <c r="F20" s="36"/>
      <c r="G20" s="110">
        <f>SUM(G16,G18)</f>
        <v>0</v>
      </c>
      <c r="H20" s="36"/>
      <c r="I20" s="36"/>
      <c r="J20" s="36"/>
      <c r="K20" s="36"/>
      <c r="L20" s="161" t="s">
        <v>65</v>
      </c>
      <c r="M20" s="162"/>
      <c r="N20" s="162"/>
      <c r="O20" s="108">
        <v>0</v>
      </c>
      <c r="P20" s="45" t="s">
        <v>67</v>
      </c>
      <c r="Q20" s="36"/>
      <c r="R20" s="36"/>
      <c r="S20" s="183"/>
      <c r="T20" s="167"/>
      <c r="U20" s="35"/>
      <c r="V20" s="154"/>
      <c r="W20" s="154"/>
      <c r="X20" s="154"/>
      <c r="Y20" s="154"/>
      <c r="Z20" s="154"/>
      <c r="AA20" s="2"/>
      <c r="AB20" s="2"/>
      <c r="AC20" s="2"/>
      <c r="AD20" s="2"/>
      <c r="AE20" s="2"/>
      <c r="AF20" s="2"/>
      <c r="AG20" s="2"/>
      <c r="AH20" s="2"/>
      <c r="AI20" s="2"/>
      <c r="AJ20" s="3"/>
      <c r="AK20" s="3"/>
      <c r="AL20" s="3"/>
      <c r="AM20" s="3"/>
      <c r="AN20" s="2"/>
    </row>
    <row r="21" spans="1:40" ht="12.75" customHeight="1" x14ac:dyDescent="0.2">
      <c r="A21" s="35"/>
      <c r="B21" s="156"/>
      <c r="C21" s="36"/>
      <c r="D21" s="36"/>
      <c r="E21" s="36"/>
      <c r="F21" s="36"/>
      <c r="G21" s="36"/>
      <c r="H21" s="36"/>
      <c r="I21" s="36"/>
      <c r="J21" s="36"/>
      <c r="K21" s="36"/>
      <c r="L21" s="36"/>
      <c r="M21" s="36"/>
      <c r="N21" s="36"/>
      <c r="O21" s="36"/>
      <c r="P21" s="36"/>
      <c r="Q21" s="36"/>
      <c r="R21" s="36"/>
      <c r="S21" s="183"/>
      <c r="T21" s="167"/>
      <c r="U21" s="35"/>
      <c r="V21" s="154"/>
      <c r="W21" s="154"/>
      <c r="X21" s="154"/>
      <c r="Y21" s="154"/>
      <c r="Z21" s="154"/>
      <c r="AA21" s="2"/>
      <c r="AB21" s="2"/>
      <c r="AC21" s="2"/>
      <c r="AD21" s="2"/>
      <c r="AE21" s="2"/>
      <c r="AF21" s="2"/>
      <c r="AG21" s="2"/>
      <c r="AH21" s="2"/>
      <c r="AI21" s="2"/>
      <c r="AJ21" s="3"/>
      <c r="AK21" s="3"/>
      <c r="AL21" s="3"/>
      <c r="AM21" s="3"/>
      <c r="AN21" s="2"/>
    </row>
    <row r="22" spans="1:40" ht="15" x14ac:dyDescent="0.2">
      <c r="A22" s="35"/>
      <c r="B22" s="156"/>
      <c r="C22" s="36"/>
      <c r="D22" s="36"/>
      <c r="E22" s="36"/>
      <c r="F22" s="36"/>
      <c r="G22" s="36"/>
      <c r="H22" s="36"/>
      <c r="I22" s="36"/>
      <c r="J22" s="36"/>
      <c r="K22" s="36"/>
      <c r="L22" s="161" t="s">
        <v>66</v>
      </c>
      <c r="M22" s="162"/>
      <c r="N22" s="162"/>
      <c r="O22" s="108">
        <v>0</v>
      </c>
      <c r="P22" s="45" t="s">
        <v>67</v>
      </c>
      <c r="Q22" s="36"/>
      <c r="R22" s="36"/>
      <c r="S22" s="183"/>
      <c r="T22" s="167"/>
      <c r="U22" s="35"/>
      <c r="V22" s="154"/>
      <c r="W22" s="154"/>
      <c r="X22" s="154"/>
      <c r="Y22" s="154"/>
      <c r="Z22" s="154"/>
      <c r="AA22" s="2"/>
      <c r="AB22" s="2"/>
      <c r="AC22" s="2"/>
      <c r="AD22" s="2"/>
      <c r="AE22" s="2"/>
      <c r="AF22" s="2"/>
      <c r="AG22" s="2"/>
      <c r="AH22" s="2"/>
      <c r="AI22" s="2"/>
      <c r="AJ22" s="3"/>
      <c r="AK22" s="3"/>
      <c r="AL22" s="3"/>
      <c r="AM22" s="3"/>
      <c r="AN22" s="2"/>
    </row>
    <row r="23" spans="1:40" ht="12.75" customHeight="1" x14ac:dyDescent="0.2">
      <c r="A23" s="35"/>
      <c r="B23" s="156"/>
      <c r="C23" s="36"/>
      <c r="D23" s="36"/>
      <c r="E23" s="36"/>
      <c r="F23" s="36"/>
      <c r="G23" s="36"/>
      <c r="H23" s="36"/>
      <c r="I23" s="36"/>
      <c r="J23" s="36"/>
      <c r="K23" s="36"/>
      <c r="L23" s="36"/>
      <c r="M23" s="36"/>
      <c r="N23" s="36"/>
      <c r="O23" s="36"/>
      <c r="P23" s="36"/>
      <c r="Q23" s="36"/>
      <c r="R23" s="36"/>
      <c r="S23" s="183"/>
      <c r="T23" s="167"/>
      <c r="U23" s="35"/>
      <c r="V23" s="154"/>
      <c r="W23" s="154"/>
      <c r="X23" s="154"/>
      <c r="Y23" s="154"/>
      <c r="Z23" s="154"/>
      <c r="AA23" s="2"/>
      <c r="AB23" s="2"/>
      <c r="AC23" s="2"/>
      <c r="AD23" s="2"/>
      <c r="AE23" s="2"/>
      <c r="AF23" s="2"/>
      <c r="AG23" s="2"/>
      <c r="AH23" s="2"/>
      <c r="AI23" s="2"/>
      <c r="AJ23" s="3"/>
      <c r="AK23" s="3"/>
      <c r="AL23" s="3"/>
      <c r="AM23" s="3"/>
      <c r="AN23" s="2"/>
    </row>
    <row r="24" spans="1:40" ht="12.75" customHeight="1" x14ac:dyDescent="0.2">
      <c r="A24" s="35"/>
      <c r="B24" s="156"/>
      <c r="C24" s="36"/>
      <c r="D24" s="36"/>
      <c r="E24" s="42"/>
      <c r="F24" s="42"/>
      <c r="G24" s="42"/>
      <c r="H24" s="42"/>
      <c r="I24" s="36"/>
      <c r="J24" s="36"/>
      <c r="K24" s="36"/>
      <c r="L24" s="161" t="s">
        <v>68</v>
      </c>
      <c r="M24" s="162"/>
      <c r="N24" s="162"/>
      <c r="O24" s="111">
        <f>SUM(O10,O12,O14,O16,O18,O20,O22)</f>
        <v>0</v>
      </c>
      <c r="P24" s="46" t="s">
        <v>67</v>
      </c>
      <c r="Q24" s="36"/>
      <c r="R24" s="36"/>
      <c r="S24" s="183"/>
      <c r="T24" s="167"/>
      <c r="U24" s="35"/>
      <c r="V24" s="154"/>
      <c r="W24" s="154"/>
      <c r="X24" s="154"/>
      <c r="Y24" s="154"/>
      <c r="Z24" s="154"/>
      <c r="AA24" s="2"/>
      <c r="AB24" s="2"/>
      <c r="AC24" s="2"/>
      <c r="AD24" s="2"/>
      <c r="AE24" s="2"/>
      <c r="AF24" s="2"/>
      <c r="AG24" s="2"/>
      <c r="AH24" s="2"/>
      <c r="AI24" s="2"/>
      <c r="AJ24" s="3"/>
      <c r="AK24" s="3"/>
      <c r="AL24" s="3"/>
      <c r="AM24" s="3"/>
      <c r="AN24" s="2"/>
    </row>
    <row r="25" spans="1:40" ht="12.75" customHeight="1" x14ac:dyDescent="0.2">
      <c r="A25" s="35"/>
      <c r="B25" s="156"/>
      <c r="C25" s="36"/>
      <c r="D25" s="43"/>
      <c r="E25" s="43"/>
      <c r="F25" s="43"/>
      <c r="G25" s="43"/>
      <c r="H25" s="43"/>
      <c r="I25" s="43"/>
      <c r="J25" s="36"/>
      <c r="K25" s="36"/>
      <c r="L25" s="8"/>
      <c r="M25" s="8"/>
      <c r="N25" s="8"/>
      <c r="O25" s="8"/>
      <c r="P25" s="8"/>
      <c r="Q25" s="36"/>
      <c r="R25" s="36"/>
      <c r="S25" s="183"/>
      <c r="T25" s="167"/>
      <c r="U25" s="35"/>
      <c r="V25" s="154"/>
      <c r="W25" s="154"/>
      <c r="X25" s="154"/>
      <c r="Y25" s="154"/>
      <c r="Z25" s="154"/>
      <c r="AA25" s="2"/>
      <c r="AB25" s="2"/>
      <c r="AC25" s="2"/>
      <c r="AD25" s="2"/>
      <c r="AE25" s="2"/>
      <c r="AF25" s="2"/>
      <c r="AG25" s="2"/>
      <c r="AH25" s="2"/>
      <c r="AI25" s="2"/>
      <c r="AJ25" s="3"/>
      <c r="AK25" s="3"/>
      <c r="AL25" s="3"/>
      <c r="AM25" s="3"/>
      <c r="AN25" s="2"/>
    </row>
    <row r="26" spans="1:40" ht="12.75" customHeight="1" x14ac:dyDescent="0.2">
      <c r="A26" s="35"/>
      <c r="B26" s="156"/>
      <c r="C26" s="36"/>
      <c r="D26" s="36"/>
      <c r="E26" s="42"/>
      <c r="F26" s="42"/>
      <c r="G26" s="42"/>
      <c r="H26" s="42"/>
      <c r="I26" s="36"/>
      <c r="J26" s="36"/>
      <c r="K26" s="36"/>
      <c r="L26" s="36"/>
      <c r="M26" s="36"/>
      <c r="N26" s="36"/>
      <c r="O26" s="36"/>
      <c r="P26" s="36"/>
      <c r="Q26" s="36"/>
      <c r="R26" s="36"/>
      <c r="S26" s="183"/>
      <c r="T26" s="167"/>
      <c r="U26" s="35"/>
      <c r="V26" s="154"/>
      <c r="W26" s="154"/>
      <c r="X26" s="154"/>
      <c r="Y26" s="154"/>
      <c r="Z26" s="154"/>
      <c r="AA26" s="2"/>
      <c r="AB26" s="2"/>
      <c r="AC26" s="2"/>
      <c r="AD26" s="2"/>
      <c r="AE26" s="2"/>
      <c r="AF26" s="2"/>
      <c r="AG26" s="2"/>
      <c r="AH26" s="2"/>
      <c r="AI26" s="2"/>
      <c r="AJ26" s="3"/>
      <c r="AK26" s="3"/>
      <c r="AL26" s="3"/>
      <c r="AM26" s="3"/>
      <c r="AN26" s="2"/>
    </row>
    <row r="27" spans="1:40" ht="12.75" customHeight="1" x14ac:dyDescent="0.2">
      <c r="A27" s="35"/>
      <c r="B27" s="156"/>
      <c r="C27" s="36"/>
      <c r="D27" s="36"/>
      <c r="E27" s="42"/>
      <c r="F27" s="42"/>
      <c r="G27" s="42"/>
      <c r="H27" s="42"/>
      <c r="I27" s="36"/>
      <c r="J27" s="37"/>
      <c r="K27" s="37"/>
      <c r="L27" s="36"/>
      <c r="M27" s="36"/>
      <c r="N27" s="36"/>
      <c r="O27" s="36"/>
      <c r="P27" s="36"/>
      <c r="Q27" s="36"/>
      <c r="R27" s="36"/>
      <c r="S27" s="183"/>
      <c r="T27" s="167"/>
      <c r="U27" s="35"/>
      <c r="V27" s="154"/>
      <c r="W27" s="154"/>
      <c r="X27" s="154"/>
      <c r="Y27" s="154"/>
      <c r="Z27" s="154"/>
      <c r="AA27" s="2"/>
      <c r="AB27" s="2"/>
      <c r="AC27" s="2"/>
      <c r="AD27" s="2"/>
      <c r="AE27" s="2"/>
      <c r="AF27" s="2"/>
      <c r="AG27" s="2"/>
      <c r="AH27" s="2"/>
      <c r="AI27" s="2"/>
      <c r="AJ27" s="3"/>
      <c r="AK27" s="3"/>
      <c r="AL27" s="3"/>
      <c r="AM27" s="3"/>
      <c r="AN27" s="2"/>
    </row>
    <row r="28" spans="1:40" ht="15" customHeight="1" x14ac:dyDescent="0.2">
      <c r="A28" s="35"/>
      <c r="B28" s="156"/>
      <c r="C28" s="36"/>
      <c r="D28" s="36"/>
      <c r="E28" s="42"/>
      <c r="F28" s="42"/>
      <c r="G28" s="42"/>
      <c r="H28" s="42"/>
      <c r="I28" s="36"/>
      <c r="J28" s="37"/>
      <c r="K28" s="37"/>
      <c r="L28" s="8"/>
      <c r="M28" s="8"/>
      <c r="N28" s="8"/>
      <c r="O28" s="36"/>
      <c r="P28" s="36"/>
      <c r="Q28" s="36"/>
      <c r="R28" s="36"/>
      <c r="S28" s="183"/>
      <c r="T28" s="167"/>
      <c r="U28" s="35"/>
      <c r="V28" s="154"/>
      <c r="W28" s="154"/>
      <c r="X28" s="154"/>
      <c r="Y28" s="154"/>
      <c r="Z28" s="154"/>
      <c r="AA28" s="2"/>
      <c r="AB28" s="2"/>
      <c r="AC28" s="2"/>
      <c r="AD28" s="2"/>
      <c r="AE28" s="2"/>
      <c r="AF28" s="2"/>
      <c r="AG28" s="2"/>
      <c r="AH28" s="2"/>
      <c r="AI28" s="2"/>
      <c r="AJ28" s="3"/>
      <c r="AK28" s="3"/>
      <c r="AL28" s="3"/>
      <c r="AM28" s="3"/>
      <c r="AN28" s="2"/>
    </row>
    <row r="29" spans="1:40" ht="12.75" customHeight="1" thickBot="1" x14ac:dyDescent="0.25">
      <c r="A29" s="35"/>
      <c r="B29" s="156"/>
      <c r="C29" s="36"/>
      <c r="D29" s="168" t="s">
        <v>99</v>
      </c>
      <c r="E29" s="169"/>
      <c r="F29" s="169"/>
      <c r="G29" s="169"/>
      <c r="H29" s="169"/>
      <c r="I29" s="169"/>
      <c r="J29" s="38"/>
      <c r="K29" s="37"/>
      <c r="M29" s="164" t="s">
        <v>71</v>
      </c>
      <c r="N29" s="165"/>
      <c r="O29" s="165"/>
      <c r="P29" s="165"/>
      <c r="Q29" s="36"/>
      <c r="R29" s="36"/>
      <c r="S29" s="183"/>
      <c r="T29" s="167"/>
      <c r="U29" s="35"/>
      <c r="V29" s="154"/>
      <c r="W29" s="154"/>
      <c r="X29" s="154"/>
      <c r="Y29" s="154"/>
      <c r="Z29" s="154"/>
      <c r="AA29" s="2"/>
      <c r="AB29" s="2"/>
      <c r="AC29" s="2"/>
      <c r="AD29" s="2"/>
      <c r="AE29" s="2"/>
      <c r="AF29" s="2"/>
      <c r="AG29" s="2"/>
      <c r="AH29" s="2"/>
      <c r="AI29" s="2"/>
      <c r="AJ29" s="3"/>
      <c r="AK29" s="3"/>
      <c r="AL29" s="3"/>
      <c r="AM29" s="3"/>
      <c r="AN29" s="2"/>
    </row>
    <row r="30" spans="1:40" ht="12.75" customHeight="1" x14ac:dyDescent="0.2">
      <c r="A30" s="35"/>
      <c r="B30" s="156"/>
      <c r="C30" s="44"/>
      <c r="D30" s="44"/>
      <c r="E30" s="44"/>
      <c r="F30" s="44"/>
      <c r="G30" s="44"/>
      <c r="H30" s="44"/>
      <c r="I30" s="44"/>
      <c r="J30" s="47"/>
      <c r="K30" s="48"/>
      <c r="L30" s="50"/>
      <c r="M30" s="49"/>
      <c r="N30" s="50"/>
      <c r="O30" s="44"/>
      <c r="P30" s="44"/>
      <c r="Q30" s="44"/>
      <c r="R30" s="44"/>
      <c r="S30" s="183"/>
      <c r="T30" s="167"/>
      <c r="U30" s="35"/>
      <c r="V30" s="154"/>
      <c r="W30" s="154"/>
      <c r="X30" s="154"/>
      <c r="Y30" s="154"/>
      <c r="Z30" s="154"/>
      <c r="AA30" s="2"/>
      <c r="AB30" s="2"/>
      <c r="AC30" s="2"/>
      <c r="AD30" s="2"/>
      <c r="AE30" s="2"/>
      <c r="AF30" s="2"/>
      <c r="AG30" s="2"/>
      <c r="AH30" s="2"/>
      <c r="AI30" s="2"/>
      <c r="AJ30" s="3"/>
      <c r="AK30" s="3"/>
      <c r="AL30" s="3"/>
      <c r="AM30" s="3"/>
      <c r="AN30" s="2"/>
    </row>
    <row r="31" spans="1:40" ht="12.75" customHeight="1" x14ac:dyDescent="0.2">
      <c r="A31" s="35"/>
      <c r="B31" s="156"/>
      <c r="C31" s="44"/>
      <c r="D31" s="44"/>
      <c r="E31" s="44"/>
      <c r="F31" s="44"/>
      <c r="G31" s="44"/>
      <c r="H31" s="44"/>
      <c r="I31" s="44"/>
      <c r="J31" s="47"/>
      <c r="K31" s="48"/>
      <c r="L31" s="50"/>
      <c r="M31" s="118"/>
      <c r="N31" s="48"/>
      <c r="O31" s="48"/>
      <c r="P31" s="44"/>
      <c r="Q31" s="44"/>
      <c r="R31" s="44"/>
      <c r="S31" s="183"/>
      <c r="T31" s="167"/>
      <c r="U31" s="35"/>
      <c r="V31" s="154"/>
      <c r="W31" s="154"/>
      <c r="X31" s="154"/>
      <c r="Y31" s="154"/>
      <c r="Z31" s="154"/>
      <c r="AA31" s="2"/>
      <c r="AB31" s="2"/>
      <c r="AC31" s="2"/>
      <c r="AD31" s="2"/>
      <c r="AE31" s="2"/>
      <c r="AF31" s="2"/>
      <c r="AG31" s="2"/>
      <c r="AH31" s="2"/>
      <c r="AI31" s="2"/>
      <c r="AJ31" s="3"/>
      <c r="AK31" s="3"/>
      <c r="AL31" s="3"/>
      <c r="AM31" s="3"/>
      <c r="AN31" s="2"/>
    </row>
    <row r="32" spans="1:40" ht="15" customHeight="1" x14ac:dyDescent="0.2">
      <c r="A32" s="35"/>
      <c r="B32" s="156"/>
      <c r="C32" s="44"/>
      <c r="D32" s="116" t="s">
        <v>1</v>
      </c>
      <c r="E32" s="184" t="s">
        <v>2</v>
      </c>
      <c r="F32" s="185"/>
      <c r="G32" s="184" t="s">
        <v>25</v>
      </c>
      <c r="H32" s="185"/>
      <c r="I32" s="185"/>
      <c r="J32" s="47"/>
      <c r="K32" s="48"/>
      <c r="L32" s="78"/>
      <c r="M32" s="78"/>
      <c r="N32" s="166" t="s">
        <v>37</v>
      </c>
      <c r="O32" s="166"/>
      <c r="P32" s="44"/>
      <c r="Q32" s="44"/>
      <c r="R32" s="44"/>
      <c r="S32" s="183"/>
      <c r="T32" s="167"/>
      <c r="U32" s="35"/>
      <c r="V32" s="154"/>
      <c r="W32" s="154"/>
      <c r="X32" s="154"/>
      <c r="Y32" s="154"/>
      <c r="Z32" s="154"/>
      <c r="AA32" s="2"/>
      <c r="AB32" s="2"/>
      <c r="AC32" s="2"/>
      <c r="AD32" s="2"/>
      <c r="AE32" s="2"/>
      <c r="AF32" s="2"/>
      <c r="AG32" s="2"/>
      <c r="AH32" s="2"/>
      <c r="AI32" s="2"/>
      <c r="AJ32" s="3"/>
      <c r="AK32" s="3"/>
      <c r="AL32" s="3"/>
      <c r="AM32" s="3"/>
      <c r="AN32" s="2"/>
    </row>
    <row r="33" spans="1:40" ht="12.75" customHeight="1" x14ac:dyDescent="0.2">
      <c r="A33" s="35"/>
      <c r="B33" s="156"/>
      <c r="C33" s="44"/>
      <c r="D33" s="122">
        <v>42735</v>
      </c>
      <c r="E33" s="159" t="s">
        <v>8</v>
      </c>
      <c r="F33" s="159"/>
      <c r="G33" s="159" t="s">
        <v>26</v>
      </c>
      <c r="H33" s="159"/>
      <c r="I33" s="159"/>
      <c r="J33" s="47"/>
      <c r="K33" s="48"/>
      <c r="L33" s="78"/>
      <c r="M33" s="78"/>
      <c r="N33" s="166" t="s">
        <v>38</v>
      </c>
      <c r="O33" s="166"/>
      <c r="P33" s="44"/>
      <c r="Q33" s="44"/>
      <c r="R33" s="44"/>
      <c r="S33" s="183"/>
      <c r="T33" s="167"/>
      <c r="U33" s="35"/>
      <c r="V33" s="154"/>
      <c r="W33" s="154"/>
      <c r="X33" s="154"/>
      <c r="Y33" s="154"/>
      <c r="Z33" s="154"/>
      <c r="AA33" s="2"/>
      <c r="AB33" s="2"/>
      <c r="AC33" s="2"/>
      <c r="AD33" s="2"/>
      <c r="AE33" s="2"/>
      <c r="AF33" s="2"/>
      <c r="AG33" s="2"/>
      <c r="AH33" s="2"/>
      <c r="AI33" s="2"/>
      <c r="AJ33" s="3"/>
      <c r="AK33" s="3"/>
      <c r="AL33" s="3"/>
      <c r="AM33" s="3"/>
      <c r="AN33" s="2"/>
    </row>
    <row r="34" spans="1:40" ht="12.75" customHeight="1" x14ac:dyDescent="0.2">
      <c r="A34" s="35"/>
      <c r="B34" s="156"/>
      <c r="C34" s="44"/>
      <c r="D34" s="123">
        <v>42780</v>
      </c>
      <c r="E34" s="163" t="s">
        <v>11</v>
      </c>
      <c r="F34" s="163"/>
      <c r="G34" s="163" t="s">
        <v>90</v>
      </c>
      <c r="H34" s="163"/>
      <c r="I34" s="163"/>
      <c r="J34" s="44"/>
      <c r="K34" s="44"/>
      <c r="L34" s="78"/>
      <c r="M34" s="78"/>
      <c r="N34" s="166" t="s">
        <v>39</v>
      </c>
      <c r="O34" s="166"/>
      <c r="P34" s="44"/>
      <c r="Q34" s="44"/>
      <c r="R34" s="44"/>
      <c r="S34" s="183"/>
      <c r="T34" s="167"/>
      <c r="U34" s="35"/>
      <c r="V34" s="154"/>
      <c r="W34" s="154"/>
      <c r="X34" s="154"/>
      <c r="Y34" s="154"/>
      <c r="Z34" s="154"/>
      <c r="AA34" s="2"/>
      <c r="AB34" s="2"/>
      <c r="AC34" s="2"/>
      <c r="AD34" s="2"/>
      <c r="AE34" s="2"/>
      <c r="AF34" s="2"/>
      <c r="AG34" s="2"/>
      <c r="AH34" s="2"/>
      <c r="AI34" s="2"/>
      <c r="AJ34" s="3"/>
      <c r="AK34" s="3"/>
      <c r="AL34" s="3"/>
      <c r="AM34" s="3"/>
      <c r="AN34" s="2"/>
    </row>
    <row r="35" spans="1:40" ht="12.75" customHeight="1" x14ac:dyDescent="0.2">
      <c r="A35" s="35"/>
      <c r="B35" s="156"/>
      <c r="C35" s="44"/>
      <c r="D35" s="122">
        <v>42826</v>
      </c>
      <c r="E35" s="159" t="s">
        <v>8</v>
      </c>
      <c r="F35" s="159"/>
      <c r="G35" s="159" t="s">
        <v>50</v>
      </c>
      <c r="H35" s="159"/>
      <c r="I35" s="159"/>
      <c r="J35" s="44"/>
      <c r="K35" s="44"/>
      <c r="L35" s="78"/>
      <c r="M35" s="78"/>
      <c r="N35" s="166" t="s">
        <v>40</v>
      </c>
      <c r="O35" s="166"/>
      <c r="P35" s="44"/>
      <c r="Q35" s="44"/>
      <c r="R35" s="44"/>
      <c r="S35" s="183"/>
      <c r="T35" s="167"/>
      <c r="U35" s="35"/>
      <c r="V35" s="154"/>
      <c r="W35" s="154"/>
      <c r="X35" s="154"/>
      <c r="Y35" s="154"/>
      <c r="Z35" s="154"/>
      <c r="AA35" s="2"/>
      <c r="AB35" s="2"/>
      <c r="AC35" s="2"/>
      <c r="AD35" s="2"/>
      <c r="AE35" s="2"/>
      <c r="AF35" s="2"/>
      <c r="AG35" s="2"/>
      <c r="AH35" s="2"/>
      <c r="AI35" s="2"/>
      <c r="AJ35" s="3"/>
      <c r="AK35" s="3"/>
      <c r="AL35" s="3"/>
      <c r="AM35" s="3"/>
      <c r="AN35" s="2"/>
    </row>
    <row r="36" spans="1:40" ht="12.75" customHeight="1" x14ac:dyDescent="0.2">
      <c r="A36" s="35"/>
      <c r="B36" s="156"/>
      <c r="C36" s="44"/>
      <c r="D36" s="122">
        <v>42829</v>
      </c>
      <c r="E36" s="159" t="s">
        <v>11</v>
      </c>
      <c r="F36" s="159"/>
      <c r="G36" s="159" t="s">
        <v>27</v>
      </c>
      <c r="H36" s="159"/>
      <c r="I36" s="159"/>
      <c r="J36" s="44"/>
      <c r="K36" s="44"/>
      <c r="L36" s="78"/>
      <c r="M36" s="78"/>
      <c r="N36" s="166" t="s">
        <v>41</v>
      </c>
      <c r="O36" s="166"/>
      <c r="P36" s="44"/>
      <c r="Q36" s="44"/>
      <c r="R36" s="44"/>
      <c r="S36" s="183"/>
      <c r="T36" s="167"/>
      <c r="U36" s="35"/>
      <c r="V36" s="154"/>
      <c r="W36" s="154"/>
      <c r="X36" s="154"/>
      <c r="Y36" s="154"/>
      <c r="Z36" s="154"/>
      <c r="AA36" s="2"/>
      <c r="AB36" s="2"/>
      <c r="AC36" s="2"/>
      <c r="AD36" s="2"/>
      <c r="AE36" s="2"/>
      <c r="AF36" s="2"/>
      <c r="AG36" s="2"/>
      <c r="AH36" s="2"/>
      <c r="AI36" s="2"/>
      <c r="AJ36" s="3"/>
      <c r="AK36" s="3"/>
      <c r="AL36" s="3"/>
      <c r="AM36" s="3"/>
      <c r="AN36" s="2"/>
    </row>
    <row r="37" spans="1:40" ht="12.75" customHeight="1" x14ac:dyDescent="0.2">
      <c r="A37" s="35"/>
      <c r="B37" s="156"/>
      <c r="C37" s="44"/>
      <c r="D37" s="122">
        <v>42855</v>
      </c>
      <c r="E37" s="159" t="s">
        <v>9</v>
      </c>
      <c r="F37" s="159"/>
      <c r="G37" s="159" t="s">
        <v>28</v>
      </c>
      <c r="H37" s="159"/>
      <c r="I37" s="159"/>
      <c r="J37" s="44"/>
      <c r="K37" s="44"/>
      <c r="L37" s="78"/>
      <c r="M37" s="78"/>
      <c r="N37" s="166" t="s">
        <v>42</v>
      </c>
      <c r="O37" s="166"/>
      <c r="P37" s="44"/>
      <c r="Q37" s="44"/>
      <c r="R37" s="44"/>
      <c r="S37" s="183"/>
      <c r="T37" s="167"/>
      <c r="U37" s="35"/>
      <c r="V37" s="154"/>
      <c r="W37" s="154"/>
      <c r="X37" s="154"/>
      <c r="Y37" s="154"/>
      <c r="Z37" s="154"/>
      <c r="AA37" s="2"/>
      <c r="AB37" s="2"/>
      <c r="AC37" s="2"/>
      <c r="AD37" s="2"/>
      <c r="AE37" s="2"/>
      <c r="AF37" s="2"/>
      <c r="AG37" s="2"/>
      <c r="AH37" s="2"/>
      <c r="AI37" s="2"/>
      <c r="AJ37" s="3"/>
      <c r="AK37" s="3"/>
      <c r="AL37" s="3"/>
      <c r="AM37" s="3"/>
      <c r="AN37" s="2"/>
    </row>
    <row r="38" spans="1:40" ht="12.75" customHeight="1" x14ac:dyDescent="0.2">
      <c r="A38" s="35"/>
      <c r="B38" s="156"/>
      <c r="C38" s="44"/>
      <c r="D38" s="122">
        <v>42867</v>
      </c>
      <c r="E38" s="159" t="s">
        <v>7</v>
      </c>
      <c r="F38" s="159"/>
      <c r="G38" s="159" t="s">
        <v>29</v>
      </c>
      <c r="H38" s="159"/>
      <c r="I38" s="159"/>
      <c r="J38" s="44"/>
      <c r="K38" s="44"/>
      <c r="L38" s="78"/>
      <c r="M38" s="78"/>
      <c r="N38" s="166" t="s">
        <v>43</v>
      </c>
      <c r="O38" s="166"/>
      <c r="P38" s="44"/>
      <c r="Q38" s="44"/>
      <c r="R38" s="44"/>
      <c r="S38" s="183"/>
      <c r="T38" s="167"/>
      <c r="U38" s="35"/>
      <c r="V38" s="154"/>
      <c r="W38" s="154"/>
      <c r="X38" s="154"/>
      <c r="Y38" s="154"/>
      <c r="Z38" s="154"/>
      <c r="AA38" s="2"/>
      <c r="AB38" s="2"/>
      <c r="AC38" s="2"/>
      <c r="AD38" s="2"/>
      <c r="AE38" s="2"/>
      <c r="AF38" s="2"/>
      <c r="AG38" s="2"/>
      <c r="AH38" s="2"/>
      <c r="AI38" s="2"/>
      <c r="AJ38" s="3"/>
      <c r="AK38" s="3"/>
      <c r="AL38" s="3"/>
      <c r="AM38" s="3"/>
      <c r="AN38" s="2"/>
    </row>
    <row r="39" spans="1:40" ht="12.75" customHeight="1" x14ac:dyDescent="0.2">
      <c r="A39" s="35"/>
      <c r="B39" s="156"/>
      <c r="C39" s="44"/>
      <c r="D39" s="122">
        <v>42878</v>
      </c>
      <c r="E39" s="159" t="s">
        <v>11</v>
      </c>
      <c r="F39" s="159"/>
      <c r="G39" s="159" t="s">
        <v>30</v>
      </c>
      <c r="H39" s="159"/>
      <c r="I39" s="159"/>
      <c r="J39" s="44"/>
      <c r="K39" s="44"/>
      <c r="L39" s="78"/>
      <c r="M39" s="78"/>
      <c r="N39" s="166" t="s">
        <v>44</v>
      </c>
      <c r="O39" s="166"/>
      <c r="P39" s="44"/>
      <c r="Q39" s="44"/>
      <c r="R39" s="44"/>
      <c r="S39" s="183"/>
      <c r="T39" s="167"/>
      <c r="U39" s="35"/>
      <c r="V39" s="154"/>
      <c r="W39" s="154"/>
      <c r="X39" s="154"/>
      <c r="Y39" s="154"/>
      <c r="Z39" s="154"/>
      <c r="AA39" s="2"/>
      <c r="AB39" s="2"/>
      <c r="AC39" s="2"/>
      <c r="AD39" s="2"/>
      <c r="AE39" s="2"/>
      <c r="AF39" s="2"/>
      <c r="AG39" s="2"/>
      <c r="AH39" s="2"/>
      <c r="AI39" s="2"/>
      <c r="AJ39" s="3"/>
      <c r="AK39" s="3"/>
      <c r="AL39" s="3"/>
      <c r="AM39" s="3"/>
      <c r="AN39" s="2"/>
    </row>
    <row r="40" spans="1:40" ht="12.75" customHeight="1" x14ac:dyDescent="0.2">
      <c r="A40" s="35"/>
      <c r="B40" s="156"/>
      <c r="C40" s="44"/>
      <c r="D40" s="122">
        <v>42888</v>
      </c>
      <c r="E40" s="159" t="s">
        <v>7</v>
      </c>
      <c r="F40" s="159"/>
      <c r="G40" s="159" t="s">
        <v>31</v>
      </c>
      <c r="H40" s="159"/>
      <c r="I40" s="159"/>
      <c r="J40" s="44"/>
      <c r="K40" s="44"/>
      <c r="L40" s="78"/>
      <c r="M40" s="78"/>
      <c r="N40" s="166" t="s">
        <v>45</v>
      </c>
      <c r="O40" s="166"/>
      <c r="P40" s="44"/>
      <c r="Q40" s="44"/>
      <c r="R40" s="44"/>
      <c r="S40" s="183"/>
      <c r="T40" s="167"/>
      <c r="U40" s="35"/>
      <c r="V40" s="154"/>
      <c r="W40" s="154"/>
      <c r="X40" s="154"/>
      <c r="Y40" s="154"/>
      <c r="Z40" s="154"/>
      <c r="AA40" s="2"/>
      <c r="AB40" s="2"/>
      <c r="AC40" s="2"/>
      <c r="AD40" s="2"/>
      <c r="AE40" s="2"/>
      <c r="AF40" s="2"/>
      <c r="AG40" s="2"/>
      <c r="AH40" s="2"/>
      <c r="AI40" s="2"/>
      <c r="AJ40" s="3"/>
      <c r="AK40" s="3"/>
      <c r="AL40" s="3"/>
      <c r="AM40" s="3"/>
      <c r="AN40" s="2"/>
    </row>
    <row r="41" spans="1:40" ht="12.75" customHeight="1" x14ac:dyDescent="0.2">
      <c r="A41" s="35"/>
      <c r="B41" s="156"/>
      <c r="C41" s="44"/>
      <c r="D41" s="122">
        <v>43010</v>
      </c>
      <c r="E41" s="159" t="s">
        <v>10</v>
      </c>
      <c r="F41" s="159"/>
      <c r="G41" s="159" t="s">
        <v>70</v>
      </c>
      <c r="H41" s="159"/>
      <c r="I41" s="159"/>
      <c r="J41" s="44"/>
      <c r="K41" s="44"/>
      <c r="L41" s="78"/>
      <c r="M41" s="78"/>
      <c r="N41" s="166" t="s">
        <v>46</v>
      </c>
      <c r="O41" s="166"/>
      <c r="P41" s="44"/>
      <c r="Q41" s="44"/>
      <c r="R41" s="44"/>
      <c r="S41" s="183"/>
      <c r="T41" s="167"/>
      <c r="U41" s="35"/>
      <c r="V41" s="154"/>
      <c r="W41" s="154"/>
      <c r="X41" s="154"/>
      <c r="Y41" s="154"/>
      <c r="Z41" s="154"/>
      <c r="AA41" s="2"/>
      <c r="AB41" s="2"/>
      <c r="AC41" s="2"/>
      <c r="AD41" s="2"/>
      <c r="AE41" s="2"/>
      <c r="AF41" s="2"/>
      <c r="AG41" s="2"/>
      <c r="AH41" s="2"/>
      <c r="AI41" s="2"/>
      <c r="AJ41" s="3"/>
      <c r="AK41" s="3"/>
      <c r="AL41" s="3"/>
      <c r="AM41" s="3"/>
      <c r="AN41" s="2"/>
    </row>
    <row r="42" spans="1:40" ht="12.75" customHeight="1" x14ac:dyDescent="0.2">
      <c r="A42" s="35"/>
      <c r="B42" s="156"/>
      <c r="C42" s="44"/>
      <c r="D42" s="122">
        <v>43039</v>
      </c>
      <c r="E42" s="159" t="s">
        <v>11</v>
      </c>
      <c r="F42" s="160"/>
      <c r="G42" s="159" t="s">
        <v>32</v>
      </c>
      <c r="H42" s="160"/>
      <c r="I42" s="160"/>
      <c r="J42" s="44"/>
      <c r="K42" s="44"/>
      <c r="L42" s="78"/>
      <c r="M42" s="78"/>
      <c r="N42" s="166" t="s">
        <v>47</v>
      </c>
      <c r="O42" s="166"/>
      <c r="P42" s="44"/>
      <c r="Q42" s="44"/>
      <c r="R42" s="44"/>
      <c r="S42" s="183"/>
      <c r="T42" s="167"/>
      <c r="U42" s="35"/>
      <c r="V42" s="154"/>
      <c r="W42" s="154"/>
      <c r="X42" s="154"/>
      <c r="Y42" s="154"/>
      <c r="Z42" s="154"/>
      <c r="AA42" s="2"/>
      <c r="AB42" s="2"/>
      <c r="AC42" s="2"/>
      <c r="AD42" s="2"/>
      <c r="AE42" s="2"/>
      <c r="AF42" s="2"/>
      <c r="AG42" s="2"/>
      <c r="AH42" s="2"/>
      <c r="AI42" s="2"/>
      <c r="AJ42" s="3"/>
      <c r="AK42" s="3"/>
      <c r="AL42" s="3"/>
      <c r="AM42" s="3"/>
      <c r="AN42" s="2"/>
    </row>
    <row r="43" spans="1:40" ht="12.75" customHeight="1" x14ac:dyDescent="0.2">
      <c r="A43" s="35"/>
      <c r="B43" s="156"/>
      <c r="C43" s="44"/>
      <c r="D43" s="122">
        <v>43092</v>
      </c>
      <c r="E43" s="159" t="s">
        <v>8</v>
      </c>
      <c r="F43" s="160"/>
      <c r="G43" s="159" t="s">
        <v>93</v>
      </c>
      <c r="H43" s="160"/>
      <c r="I43" s="160"/>
      <c r="J43" s="44"/>
      <c r="K43" s="44"/>
      <c r="L43" s="117"/>
      <c r="M43" s="78"/>
      <c r="N43" s="166" t="s">
        <v>48</v>
      </c>
      <c r="O43" s="166"/>
      <c r="P43" s="44"/>
      <c r="Q43" s="44"/>
      <c r="R43" s="44"/>
      <c r="S43" s="183"/>
      <c r="T43" s="167"/>
      <c r="U43" s="35"/>
      <c r="V43" s="154"/>
      <c r="W43" s="154"/>
      <c r="X43" s="154"/>
      <c r="Y43" s="154"/>
      <c r="Z43" s="154"/>
      <c r="AA43" s="2"/>
      <c r="AB43" s="2"/>
      <c r="AC43" s="2"/>
      <c r="AD43" s="2"/>
      <c r="AE43" s="2"/>
      <c r="AF43" s="2"/>
      <c r="AG43" s="2"/>
      <c r="AH43" s="2"/>
      <c r="AI43" s="2"/>
      <c r="AJ43" s="3"/>
      <c r="AK43" s="3"/>
      <c r="AL43" s="3"/>
      <c r="AM43" s="3"/>
      <c r="AN43" s="2"/>
    </row>
    <row r="44" spans="1:40" ht="12.75" customHeight="1" x14ac:dyDescent="0.2">
      <c r="A44" s="35"/>
      <c r="B44" s="156"/>
      <c r="C44" s="44"/>
      <c r="D44" s="122">
        <v>43093</v>
      </c>
      <c r="E44" s="159" t="s">
        <v>9</v>
      </c>
      <c r="F44" s="160"/>
      <c r="G44" s="159" t="s">
        <v>33</v>
      </c>
      <c r="H44" s="160"/>
      <c r="I44" s="160"/>
      <c r="J44" s="44"/>
      <c r="K44" s="44"/>
      <c r="L44" s="44"/>
      <c r="M44" s="48"/>
      <c r="N44" s="157" t="s">
        <v>94</v>
      </c>
      <c r="O44" s="158"/>
      <c r="P44" s="44"/>
      <c r="Q44" s="44"/>
      <c r="R44" s="44"/>
      <c r="S44" s="183"/>
      <c r="T44" s="167"/>
      <c r="U44" s="35"/>
      <c r="V44" s="154"/>
      <c r="W44" s="154"/>
      <c r="X44" s="154"/>
      <c r="Y44" s="154"/>
      <c r="Z44" s="154"/>
      <c r="AA44" s="2"/>
      <c r="AB44" s="2"/>
      <c r="AC44" s="2"/>
      <c r="AD44" s="2"/>
      <c r="AE44" s="2"/>
      <c r="AF44" s="2"/>
      <c r="AG44" s="2"/>
      <c r="AH44" s="2"/>
      <c r="AI44" s="2"/>
      <c r="AJ44" s="3"/>
      <c r="AK44" s="3"/>
      <c r="AL44" s="3"/>
      <c r="AM44" s="3"/>
      <c r="AN44" s="2"/>
    </row>
    <row r="45" spans="1:40" ht="12.75" customHeight="1" x14ac:dyDescent="0.2">
      <c r="A45" s="35"/>
      <c r="B45" s="156"/>
      <c r="C45" s="44"/>
      <c r="D45" s="122">
        <v>43094</v>
      </c>
      <c r="E45" s="159" t="s">
        <v>10</v>
      </c>
      <c r="F45" s="160"/>
      <c r="G45" s="159" t="s">
        <v>34</v>
      </c>
      <c r="H45" s="160"/>
      <c r="I45" s="160"/>
      <c r="J45" s="44"/>
      <c r="K45" s="44"/>
      <c r="L45" s="44"/>
      <c r="M45" s="44"/>
      <c r="N45" s="44"/>
      <c r="O45" s="44"/>
      <c r="P45" s="44"/>
      <c r="Q45" s="44"/>
      <c r="R45" s="44"/>
      <c r="S45" s="183"/>
      <c r="T45" s="167"/>
      <c r="U45" s="35"/>
      <c r="V45" s="154"/>
      <c r="W45" s="154"/>
      <c r="X45" s="154"/>
      <c r="Y45" s="154"/>
      <c r="Z45" s="154"/>
      <c r="AA45" s="2"/>
      <c r="AB45" s="2"/>
      <c r="AC45" s="2"/>
      <c r="AD45" s="2"/>
      <c r="AE45" s="2"/>
      <c r="AF45" s="2"/>
      <c r="AG45" s="2"/>
      <c r="AH45" s="2"/>
      <c r="AI45" s="2"/>
      <c r="AJ45" s="3"/>
      <c r="AK45" s="3"/>
      <c r="AL45" s="3"/>
      <c r="AM45" s="3"/>
      <c r="AN45" s="2"/>
    </row>
    <row r="46" spans="1:40" ht="12.75" customHeight="1" x14ac:dyDescent="0.2">
      <c r="A46" s="35"/>
      <c r="B46" s="156"/>
      <c r="C46" s="44"/>
      <c r="D46" s="122">
        <v>43099</v>
      </c>
      <c r="E46" s="159" t="s">
        <v>8</v>
      </c>
      <c r="F46" s="159"/>
      <c r="G46" s="159" t="s">
        <v>92</v>
      </c>
      <c r="H46" s="159"/>
      <c r="I46" s="159"/>
      <c r="J46" s="44"/>
      <c r="K46" s="44"/>
      <c r="L46" s="44"/>
      <c r="M46" s="44"/>
      <c r="N46" s="44"/>
      <c r="O46" s="44"/>
      <c r="P46" s="44"/>
      <c r="Q46" s="44"/>
      <c r="R46" s="44"/>
      <c r="S46" s="183"/>
      <c r="T46" s="167"/>
      <c r="U46" s="35"/>
      <c r="V46" s="154"/>
      <c r="W46" s="154"/>
      <c r="X46" s="154"/>
      <c r="Y46" s="154"/>
      <c r="Z46" s="154"/>
      <c r="AA46" s="2"/>
      <c r="AB46" s="2"/>
      <c r="AC46" s="2"/>
      <c r="AD46" s="2"/>
      <c r="AE46" s="2"/>
      <c r="AF46" s="2"/>
      <c r="AG46" s="2"/>
      <c r="AH46" s="2"/>
      <c r="AI46" s="2"/>
      <c r="AJ46" s="3"/>
      <c r="AK46" s="3"/>
      <c r="AL46" s="3"/>
      <c r="AM46" s="3"/>
      <c r="AN46" s="2"/>
    </row>
    <row r="47" spans="1:40" ht="12.75" customHeight="1" x14ac:dyDescent="0.2">
      <c r="A47" s="35"/>
      <c r="B47" s="156"/>
      <c r="C47" s="44"/>
      <c r="D47" s="8"/>
      <c r="E47" s="8"/>
      <c r="F47" s="8"/>
      <c r="G47" s="8"/>
      <c r="H47" s="8"/>
      <c r="I47" s="8"/>
      <c r="J47" s="44"/>
      <c r="K47" s="44"/>
      <c r="L47" s="44"/>
      <c r="M47" s="44"/>
      <c r="N47" s="44"/>
      <c r="O47" s="44"/>
      <c r="P47" s="44"/>
      <c r="Q47" s="44"/>
      <c r="R47" s="44"/>
      <c r="S47" s="183"/>
      <c r="T47" s="167"/>
      <c r="U47" s="35"/>
      <c r="V47" s="154"/>
      <c r="W47" s="154"/>
      <c r="X47" s="154"/>
      <c r="Y47" s="154"/>
      <c r="Z47" s="154"/>
      <c r="AA47" s="2"/>
      <c r="AB47" s="2"/>
      <c r="AC47" s="2"/>
      <c r="AD47" s="2"/>
      <c r="AE47" s="2"/>
      <c r="AF47" s="2"/>
      <c r="AG47" s="2"/>
      <c r="AH47" s="2"/>
      <c r="AI47" s="2"/>
      <c r="AJ47" s="3"/>
      <c r="AK47" s="3"/>
      <c r="AL47" s="3"/>
      <c r="AM47" s="3"/>
      <c r="AN47" s="2"/>
    </row>
    <row r="48" spans="1:40" ht="12.75" customHeight="1" x14ac:dyDescent="0.2">
      <c r="A48" s="35"/>
      <c r="B48" s="156"/>
      <c r="C48" s="44"/>
      <c r="D48" s="44"/>
      <c r="E48" s="44"/>
      <c r="F48" s="44"/>
      <c r="G48" s="44"/>
      <c r="H48" s="44"/>
      <c r="I48" s="44"/>
      <c r="J48" s="44"/>
      <c r="K48" s="44"/>
      <c r="L48" s="44"/>
      <c r="M48" s="44"/>
      <c r="N48" s="44"/>
      <c r="O48" s="44"/>
      <c r="P48" s="44"/>
      <c r="Q48" s="44"/>
      <c r="R48" s="44"/>
      <c r="S48" s="183"/>
      <c r="T48" s="167"/>
      <c r="U48" s="35"/>
      <c r="V48" s="154"/>
      <c r="W48" s="154"/>
      <c r="X48" s="154"/>
      <c r="Y48" s="154"/>
      <c r="Z48" s="154"/>
      <c r="AA48" s="2"/>
      <c r="AB48" s="2"/>
      <c r="AC48" s="2"/>
      <c r="AD48" s="2"/>
      <c r="AE48" s="2"/>
      <c r="AF48" s="2"/>
      <c r="AG48" s="2"/>
      <c r="AH48" s="2"/>
      <c r="AI48" s="2"/>
      <c r="AJ48" s="3"/>
      <c r="AK48" s="3"/>
      <c r="AL48" s="3"/>
      <c r="AM48" s="3"/>
      <c r="AN48" s="2"/>
    </row>
    <row r="49" spans="1:40" ht="12.75" customHeight="1" x14ac:dyDescent="0.2">
      <c r="A49" s="35"/>
      <c r="B49" s="156"/>
      <c r="C49" s="44"/>
      <c r="D49" s="44"/>
      <c r="E49" s="44"/>
      <c r="F49" s="44"/>
      <c r="G49" s="44"/>
      <c r="H49" s="44"/>
      <c r="I49" s="44"/>
      <c r="J49" s="44"/>
      <c r="K49" s="44"/>
      <c r="L49" s="8"/>
      <c r="M49" s="8"/>
      <c r="N49" s="8"/>
      <c r="O49" s="8"/>
      <c r="Q49" s="44"/>
      <c r="R49" s="44"/>
      <c r="S49" s="183"/>
      <c r="T49" s="167"/>
      <c r="U49" s="35"/>
      <c r="V49" s="154"/>
      <c r="W49" s="154"/>
      <c r="X49" s="154"/>
      <c r="Y49" s="154"/>
      <c r="Z49" s="154"/>
      <c r="AA49" s="2"/>
      <c r="AB49" s="2"/>
      <c r="AC49" s="2"/>
      <c r="AD49" s="2"/>
      <c r="AE49" s="2"/>
      <c r="AF49" s="2"/>
      <c r="AG49" s="2"/>
      <c r="AH49" s="2"/>
      <c r="AI49" s="2"/>
      <c r="AJ49" s="3"/>
      <c r="AK49" s="3"/>
      <c r="AL49" s="3"/>
      <c r="AM49" s="3"/>
      <c r="AN49" s="2"/>
    </row>
    <row r="50" spans="1:40" ht="12.75" customHeight="1" thickBot="1" x14ac:dyDescent="0.25">
      <c r="A50" s="35"/>
      <c r="B50" s="156"/>
      <c r="C50" s="124"/>
      <c r="D50" s="124"/>
      <c r="E50" s="124"/>
      <c r="F50" s="124"/>
      <c r="G50" s="124"/>
      <c r="H50" s="124"/>
      <c r="I50" s="124"/>
      <c r="J50" s="124"/>
      <c r="K50" s="124"/>
      <c r="L50" s="124"/>
      <c r="M50" s="124"/>
      <c r="N50" s="124"/>
      <c r="O50" s="124"/>
      <c r="P50" s="124"/>
      <c r="Q50" s="124"/>
      <c r="R50" s="124"/>
      <c r="S50" s="125"/>
      <c r="T50" s="167"/>
      <c r="U50" s="35"/>
      <c r="V50" s="154"/>
      <c r="W50" s="154"/>
      <c r="X50" s="154"/>
      <c r="Y50" s="154"/>
      <c r="Z50" s="154"/>
      <c r="AA50" s="2"/>
      <c r="AB50" s="2"/>
      <c r="AC50" s="2"/>
      <c r="AD50" s="2"/>
      <c r="AE50" s="2"/>
      <c r="AF50" s="2"/>
      <c r="AG50" s="2"/>
      <c r="AH50" s="2"/>
      <c r="AI50" s="2"/>
      <c r="AJ50" s="3"/>
      <c r="AK50" s="3"/>
      <c r="AL50" s="3"/>
      <c r="AM50" s="3"/>
      <c r="AN50" s="2"/>
    </row>
    <row r="51" spans="1:40" ht="12.75" customHeight="1" thickTop="1" x14ac:dyDescent="0.2">
      <c r="A51" s="35"/>
      <c r="B51" s="130"/>
      <c r="C51" s="186"/>
      <c r="D51" s="187"/>
      <c r="E51" s="187"/>
      <c r="F51" s="187"/>
      <c r="G51" s="187"/>
      <c r="H51" s="187"/>
      <c r="I51" s="187"/>
      <c r="J51" s="187"/>
      <c r="K51" s="187"/>
      <c r="L51" s="187"/>
      <c r="M51" s="187"/>
      <c r="N51" s="187"/>
      <c r="O51" s="187"/>
      <c r="P51" s="187"/>
      <c r="Q51" s="187"/>
      <c r="R51" s="187"/>
      <c r="S51" s="187"/>
      <c r="T51" s="129"/>
      <c r="U51" s="35"/>
      <c r="V51" s="154"/>
      <c r="W51" s="154"/>
      <c r="X51" s="154"/>
      <c r="Y51" s="154"/>
      <c r="Z51" s="154"/>
      <c r="AA51" s="2"/>
      <c r="AB51" s="2"/>
      <c r="AC51" s="2"/>
      <c r="AD51" s="2"/>
      <c r="AE51" s="2"/>
      <c r="AF51" s="2"/>
      <c r="AG51" s="2"/>
      <c r="AH51" s="2"/>
      <c r="AI51" s="2"/>
      <c r="AJ51" s="3"/>
      <c r="AK51" s="3"/>
      <c r="AL51" s="3"/>
      <c r="AM51" s="3"/>
      <c r="AN51" s="2"/>
    </row>
    <row r="52" spans="1:40" x14ac:dyDescent="0.2">
      <c r="A52" s="35"/>
      <c r="B52" s="35"/>
      <c r="C52" s="35"/>
      <c r="D52" s="35"/>
      <c r="E52" s="35"/>
      <c r="F52" s="35"/>
      <c r="G52" s="35"/>
      <c r="H52" s="35"/>
      <c r="I52" s="35"/>
      <c r="J52" s="35"/>
      <c r="K52" s="35"/>
      <c r="L52" s="35"/>
      <c r="M52" s="35"/>
      <c r="N52" s="35"/>
      <c r="O52" s="35"/>
      <c r="P52" s="35"/>
      <c r="Q52" s="35"/>
      <c r="R52" s="35"/>
      <c r="S52" s="35"/>
      <c r="T52" s="35"/>
      <c r="U52" s="35"/>
      <c r="V52" s="154"/>
      <c r="W52" s="154"/>
      <c r="X52" s="154"/>
      <c r="Y52" s="154"/>
      <c r="Z52" s="154"/>
      <c r="AA52" s="2"/>
      <c r="AB52" s="2"/>
      <c r="AC52" s="2"/>
      <c r="AD52" s="2"/>
      <c r="AE52" s="2"/>
      <c r="AF52" s="2"/>
      <c r="AG52" s="2"/>
      <c r="AH52" s="2"/>
      <c r="AI52" s="2"/>
      <c r="AJ52" s="3"/>
      <c r="AK52" s="3"/>
      <c r="AL52" s="3"/>
      <c r="AM52" s="3"/>
      <c r="AN52" s="2"/>
    </row>
    <row r="53" spans="1:40" x14ac:dyDescent="0.2">
      <c r="A53" s="153"/>
      <c r="B53" s="153"/>
      <c r="C53" s="153"/>
      <c r="D53" s="153"/>
      <c r="E53" s="153"/>
      <c r="F53" s="153"/>
      <c r="G53" s="153"/>
      <c r="H53" s="153"/>
      <c r="I53" s="153"/>
      <c r="J53" s="153"/>
      <c r="K53" s="153"/>
      <c r="L53" s="153"/>
      <c r="M53" s="153"/>
      <c r="N53" s="153"/>
      <c r="O53" s="153"/>
      <c r="P53" s="153"/>
      <c r="Q53" s="153"/>
      <c r="R53" s="153"/>
      <c r="S53" s="153"/>
      <c r="T53" s="153"/>
      <c r="U53" s="153"/>
      <c r="V53" s="154"/>
      <c r="W53" s="154"/>
      <c r="X53" s="154"/>
      <c r="Y53" s="154"/>
      <c r="Z53" s="154"/>
      <c r="AA53" s="2"/>
      <c r="AB53" s="2"/>
      <c r="AC53" s="2"/>
      <c r="AD53" s="2"/>
      <c r="AE53" s="2"/>
      <c r="AF53" s="2"/>
      <c r="AG53" s="2"/>
      <c r="AH53" s="2"/>
      <c r="AI53" s="2"/>
      <c r="AJ53" s="3"/>
      <c r="AK53" s="3"/>
      <c r="AL53" s="3"/>
      <c r="AM53" s="3"/>
      <c r="AN53" s="2"/>
    </row>
    <row r="54" spans="1:40" x14ac:dyDescent="0.2">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2"/>
      <c r="AB54" s="2"/>
      <c r="AC54" s="2"/>
      <c r="AD54" s="2"/>
      <c r="AE54" s="2"/>
      <c r="AF54" s="2"/>
      <c r="AG54" s="2"/>
      <c r="AH54" s="2"/>
      <c r="AI54" s="2"/>
      <c r="AJ54" s="3"/>
      <c r="AK54" s="3"/>
      <c r="AL54" s="3"/>
      <c r="AM54" s="3"/>
      <c r="AN54" s="2"/>
    </row>
    <row r="55" spans="1:40" x14ac:dyDescent="0.2">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2"/>
      <c r="AB55" s="2"/>
      <c r="AC55" s="2"/>
      <c r="AD55" s="2"/>
      <c r="AE55" s="2"/>
      <c r="AF55" s="2"/>
      <c r="AG55" s="2"/>
      <c r="AH55" s="2"/>
      <c r="AI55" s="2"/>
      <c r="AJ55" s="3"/>
      <c r="AK55" s="3"/>
      <c r="AL55" s="3"/>
      <c r="AM55" s="3"/>
      <c r="AN55" s="2"/>
    </row>
    <row r="56" spans="1:40" x14ac:dyDescent="0.2">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2"/>
      <c r="AB56" s="2"/>
      <c r="AC56" s="2"/>
      <c r="AD56" s="2"/>
      <c r="AE56" s="2"/>
      <c r="AF56" s="2"/>
      <c r="AG56" s="2"/>
      <c r="AH56" s="2"/>
      <c r="AI56" s="2"/>
      <c r="AJ56" s="3"/>
      <c r="AK56" s="3"/>
      <c r="AL56" s="3"/>
      <c r="AM56" s="3"/>
      <c r="AN56" s="2"/>
    </row>
    <row r="57" spans="1:40" x14ac:dyDescent="0.2">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2"/>
      <c r="AB57" s="2"/>
      <c r="AC57" s="2"/>
      <c r="AD57" s="2"/>
      <c r="AE57" s="2"/>
      <c r="AF57" s="2"/>
      <c r="AG57" s="2"/>
      <c r="AH57" s="2"/>
      <c r="AI57" s="2"/>
      <c r="AJ57" s="3"/>
      <c r="AK57" s="3"/>
      <c r="AL57" s="3"/>
      <c r="AM57" s="3"/>
      <c r="AN57" s="2"/>
    </row>
    <row r="58" spans="1:40" x14ac:dyDescent="0.2">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2"/>
      <c r="AB58" s="2"/>
      <c r="AC58" s="2"/>
      <c r="AD58" s="2"/>
      <c r="AE58" s="2"/>
      <c r="AF58" s="2"/>
      <c r="AG58" s="2"/>
      <c r="AH58" s="2"/>
      <c r="AI58" s="2"/>
      <c r="AJ58" s="3"/>
      <c r="AK58" s="3"/>
      <c r="AL58" s="3"/>
      <c r="AM58" s="3"/>
      <c r="AN58" s="2"/>
    </row>
    <row r="59" spans="1:40" x14ac:dyDescent="0.2">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2"/>
      <c r="AB59" s="2"/>
      <c r="AC59" s="2"/>
      <c r="AD59" s="2"/>
      <c r="AE59" s="2"/>
      <c r="AF59" s="2"/>
      <c r="AG59" s="2"/>
      <c r="AH59" s="2"/>
      <c r="AI59" s="2"/>
      <c r="AJ59" s="3"/>
      <c r="AK59" s="3"/>
      <c r="AL59" s="3"/>
      <c r="AM59" s="3"/>
      <c r="AN59" s="2"/>
    </row>
    <row r="60" spans="1:40" x14ac:dyDescent="0.2">
      <c r="A60" s="154"/>
      <c r="B60" s="154"/>
      <c r="C60" s="154"/>
      <c r="D60" s="154"/>
      <c r="E60" s="154"/>
      <c r="F60" s="154"/>
      <c r="G60" s="154"/>
      <c r="H60" s="154"/>
      <c r="I60" s="154"/>
      <c r="J60" s="154"/>
      <c r="K60" s="154"/>
      <c r="L60" s="2"/>
      <c r="M60" s="2"/>
      <c r="N60" s="2"/>
      <c r="O60" s="2"/>
      <c r="P60" s="2"/>
      <c r="Q60" s="154"/>
      <c r="R60" s="154"/>
      <c r="S60" s="154"/>
      <c r="T60" s="154"/>
      <c r="U60" s="154"/>
      <c r="V60" s="154"/>
      <c r="W60" s="154"/>
      <c r="X60" s="154"/>
      <c r="Y60" s="154"/>
      <c r="Z60" s="154"/>
      <c r="AA60" s="2"/>
      <c r="AB60" s="2"/>
      <c r="AC60" s="2"/>
      <c r="AD60" s="2"/>
      <c r="AE60" s="2"/>
      <c r="AF60" s="2"/>
      <c r="AG60" s="2"/>
      <c r="AH60" s="2"/>
      <c r="AI60" s="2"/>
      <c r="AJ60" s="3"/>
      <c r="AK60" s="3"/>
      <c r="AL60" s="3"/>
      <c r="AM60" s="3"/>
      <c r="AN60" s="2"/>
    </row>
    <row r="61" spans="1:40"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3"/>
      <c r="AK61" s="3"/>
      <c r="AL61" s="3"/>
      <c r="AM61" s="3"/>
      <c r="AN61" s="2"/>
    </row>
    <row r="62" spans="1:40"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3"/>
      <c r="AK62" s="3"/>
      <c r="AL62" s="3"/>
      <c r="AM62" s="3"/>
      <c r="AN62" s="2"/>
    </row>
    <row r="63" spans="1:40"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3"/>
      <c r="AK63" s="3"/>
      <c r="AL63" s="3"/>
      <c r="AM63" s="3"/>
      <c r="AN63" s="2"/>
    </row>
    <row r="64" spans="1:40"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3"/>
      <c r="AK64" s="3"/>
      <c r="AL64" s="3"/>
      <c r="AM64" s="3"/>
      <c r="AN64" s="2"/>
    </row>
    <row r="65" spans="1:40"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3"/>
      <c r="AK65" s="3"/>
      <c r="AL65" s="3"/>
      <c r="AM65" s="3"/>
      <c r="AN65" s="2"/>
    </row>
    <row r="66" spans="1:40"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3"/>
      <c r="AK66" s="3"/>
      <c r="AL66" s="3"/>
      <c r="AM66" s="3"/>
      <c r="AN66" s="2"/>
    </row>
    <row r="67" spans="1:40"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3"/>
      <c r="AK67" s="3"/>
      <c r="AL67" s="3"/>
      <c r="AM67" s="3"/>
      <c r="AN67" s="2"/>
    </row>
    <row r="68" spans="1:40"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3"/>
      <c r="AK68" s="3"/>
      <c r="AL68" s="3"/>
      <c r="AM68" s="3"/>
      <c r="AN68" s="2"/>
    </row>
    <row r="69" spans="1:40"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3"/>
      <c r="AK69" s="3"/>
      <c r="AL69" s="3"/>
      <c r="AM69" s="3"/>
      <c r="AN69" s="2"/>
    </row>
    <row r="70" spans="1:40"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3"/>
      <c r="AK70" s="3"/>
      <c r="AL70" s="3"/>
      <c r="AM70" s="3"/>
      <c r="AN70" s="2"/>
    </row>
    <row r="71" spans="1:40"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3"/>
      <c r="AK71" s="3"/>
      <c r="AL71" s="3"/>
      <c r="AM71" s="3"/>
      <c r="AN71" s="2"/>
    </row>
    <row r="72" spans="1:40"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3"/>
      <c r="AK72" s="3"/>
      <c r="AL72" s="3"/>
      <c r="AM72" s="3"/>
      <c r="AN72" s="2"/>
    </row>
    <row r="73" spans="1:40"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3"/>
      <c r="AK73" s="3"/>
      <c r="AL73" s="3"/>
      <c r="AM73" s="3"/>
      <c r="AN73" s="2"/>
    </row>
    <row r="74" spans="1:40"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3"/>
      <c r="AK74" s="3"/>
      <c r="AL74" s="3"/>
      <c r="AM74" s="3"/>
      <c r="AN74" s="2"/>
    </row>
    <row r="75" spans="1:40"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3"/>
      <c r="AK75" s="3"/>
      <c r="AL75" s="3"/>
      <c r="AM75" s="3"/>
      <c r="AN75" s="2"/>
    </row>
    <row r="76" spans="1:40"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3"/>
      <c r="AK76" s="3"/>
      <c r="AL76" s="3"/>
      <c r="AM76" s="3"/>
      <c r="AN76" s="2"/>
    </row>
    <row r="77" spans="1:40"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3"/>
      <c r="AK77" s="3"/>
      <c r="AL77" s="3"/>
      <c r="AM77" s="3"/>
      <c r="AN77" s="2"/>
    </row>
    <row r="78" spans="1:40"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3"/>
      <c r="AK78" s="3"/>
      <c r="AL78" s="3"/>
      <c r="AM78" s="3"/>
      <c r="AN78" s="2"/>
    </row>
    <row r="79" spans="1:40"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3"/>
      <c r="AK79" s="3"/>
      <c r="AL79" s="3"/>
      <c r="AM79" s="3"/>
      <c r="AN79" s="2"/>
    </row>
    <row r="80" spans="1:40"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3"/>
      <c r="AK80" s="3"/>
      <c r="AL80" s="3"/>
      <c r="AM80" s="3"/>
      <c r="AN80" s="2"/>
    </row>
    <row r="81" spans="1:40"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3"/>
      <c r="AK81" s="3"/>
      <c r="AL81" s="3"/>
      <c r="AM81" s="3"/>
      <c r="AN81" s="2"/>
    </row>
    <row r="82" spans="1:40"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3"/>
      <c r="AK82" s="3"/>
      <c r="AL82" s="3"/>
      <c r="AM82" s="3"/>
      <c r="AN82" s="2"/>
    </row>
    <row r="83" spans="1:40"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3"/>
      <c r="AK83" s="3"/>
      <c r="AL83" s="3"/>
      <c r="AM83" s="3"/>
      <c r="AN83" s="2"/>
    </row>
    <row r="84" spans="1:40"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3"/>
      <c r="AK84" s="3"/>
      <c r="AL84" s="3"/>
      <c r="AM84" s="3"/>
      <c r="AN84" s="2"/>
    </row>
    <row r="85" spans="1:40"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3"/>
      <c r="AK85" s="3"/>
      <c r="AL85" s="3"/>
      <c r="AM85" s="3"/>
      <c r="AN85" s="2"/>
    </row>
    <row r="86" spans="1:40"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3"/>
      <c r="AK86" s="3"/>
      <c r="AL86" s="3"/>
      <c r="AM86" s="3"/>
      <c r="AN86" s="2"/>
    </row>
    <row r="87" spans="1:40"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3"/>
      <c r="AK87" s="3"/>
      <c r="AL87" s="3"/>
      <c r="AM87" s="3"/>
      <c r="AN87" s="2"/>
    </row>
    <row r="88" spans="1:40"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3"/>
      <c r="AK88" s="3"/>
      <c r="AL88" s="3"/>
      <c r="AM88" s="3"/>
      <c r="AN88" s="2"/>
    </row>
    <row r="89" spans="1:40"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3"/>
      <c r="AK89" s="3"/>
      <c r="AL89" s="3"/>
      <c r="AM89" s="3"/>
      <c r="AN89" s="2"/>
    </row>
    <row r="90" spans="1:40"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3"/>
      <c r="AK90" s="3"/>
      <c r="AL90" s="3"/>
      <c r="AM90" s="3"/>
      <c r="AN90" s="2"/>
    </row>
    <row r="91" spans="1:40"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3"/>
      <c r="AK91" s="3"/>
      <c r="AL91" s="3"/>
      <c r="AM91" s="3"/>
      <c r="AN91" s="2"/>
    </row>
    <row r="92" spans="1:40"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3"/>
      <c r="AK92" s="3"/>
      <c r="AL92" s="3"/>
      <c r="AM92" s="3"/>
      <c r="AN92" s="2"/>
    </row>
    <row r="93" spans="1:40"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3"/>
      <c r="AK93" s="3"/>
      <c r="AL93" s="3"/>
      <c r="AM93" s="3"/>
      <c r="AN93" s="2"/>
    </row>
    <row r="94" spans="1:40"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3"/>
      <c r="AK94" s="3"/>
      <c r="AL94" s="3"/>
      <c r="AM94" s="3"/>
      <c r="AN94" s="2"/>
    </row>
    <row r="95" spans="1:40"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3"/>
      <c r="AK95" s="3"/>
      <c r="AL95" s="3"/>
      <c r="AM95" s="3"/>
      <c r="AN95" s="2"/>
    </row>
    <row r="96" spans="1:40"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3"/>
      <c r="AK96" s="3"/>
      <c r="AL96" s="3"/>
      <c r="AM96" s="3"/>
      <c r="AN96" s="2"/>
    </row>
    <row r="97" spans="1:40"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3"/>
      <c r="AK97" s="3"/>
      <c r="AL97" s="3"/>
      <c r="AM97" s="3"/>
      <c r="AN97" s="2"/>
    </row>
    <row r="98" spans="1:40"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3"/>
      <c r="AK98" s="3"/>
      <c r="AL98" s="3"/>
      <c r="AM98" s="3"/>
      <c r="AN98" s="2"/>
    </row>
    <row r="99" spans="1:40"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3"/>
      <c r="AK99" s="3"/>
      <c r="AL99" s="3"/>
      <c r="AM99" s="3"/>
      <c r="AN99" s="2"/>
    </row>
    <row r="100" spans="1:40"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3"/>
      <c r="AK100" s="3"/>
      <c r="AL100" s="3"/>
      <c r="AM100" s="3"/>
      <c r="AN100" s="2"/>
    </row>
    <row r="101" spans="1:40"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sheetData>
  <sheetProtection algorithmName="SHA-512" hashValue="WfoYNo6N1MtGmE7lCFgiV+YEW1BRR/r4cF3jQ895/L+JHe4okSaGh1uLlQZeDfdY9p13XicEn6LWqOKbsEch0w==" saltValue="2YrXS/0XfqLgFupeeURwbQ==" spinCount="100000" sheet="1" formatCells="0" formatColumns="0" formatRows="0" insertColumns="0" insertRows="0" insertHyperlinks="0" deleteColumns="0" deleteRows="0" sort="0" autoFilter="0" pivotTables="0"/>
  <protectedRanges>
    <protectedRange password="EF18" sqref="G10 G12 G14 G16 G18 O10 O12 O14 O16 O18 O20 O22" name="Eingabe Mitarbeiter" securityDescriptor="O:WDG:WDD:(A;;CC;;;WD)"/>
  </protectedRanges>
  <customSheetViews>
    <customSheetView guid="{B6114B1D-4009-4B67-B118-1873D41C9D8F}">
      <selection activeCell="I14" sqref="I14"/>
      <pageMargins left="0.78740157499999996" right="0.78740157499999996" top="0.984251969" bottom="0.984251969" header="0.4921259845" footer="0.4921259845"/>
      <pageSetup paperSize="9" orientation="landscape" horizontalDpi="4294967293" verticalDpi="4294967293" r:id="rId1"/>
      <headerFooter alignWithMargins="0"/>
    </customSheetView>
  </customSheetViews>
  <mergeCells count="70">
    <mergeCell ref="N34:O34"/>
    <mergeCell ref="C6:S6"/>
    <mergeCell ref="D18:E18"/>
    <mergeCell ref="D20:E20"/>
    <mergeCell ref="D8:I8"/>
    <mergeCell ref="D14:E14"/>
    <mergeCell ref="L20:N20"/>
    <mergeCell ref="C51:S51"/>
    <mergeCell ref="N35:O35"/>
    <mergeCell ref="N41:O41"/>
    <mergeCell ref="N42:O42"/>
    <mergeCell ref="N43:O43"/>
    <mergeCell ref="N36:O36"/>
    <mergeCell ref="N37:O37"/>
    <mergeCell ref="N38:O38"/>
    <mergeCell ref="N39:O39"/>
    <mergeCell ref="N40:O40"/>
    <mergeCell ref="E40:F40"/>
    <mergeCell ref="E42:F42"/>
    <mergeCell ref="G42:I42"/>
    <mergeCell ref="G46:I46"/>
    <mergeCell ref="E46:F46"/>
    <mergeCell ref="R5:S5"/>
    <mergeCell ref="C3:Q5"/>
    <mergeCell ref="S8:S49"/>
    <mergeCell ref="E37:F37"/>
    <mergeCell ref="E38:F38"/>
    <mergeCell ref="E43:F43"/>
    <mergeCell ref="G36:I36"/>
    <mergeCell ref="G37:I37"/>
    <mergeCell ref="G38:I38"/>
    <mergeCell ref="G39:I39"/>
    <mergeCell ref="E32:F32"/>
    <mergeCell ref="G32:I32"/>
    <mergeCell ref="G33:I33"/>
    <mergeCell ref="E33:F33"/>
    <mergeCell ref="L10:N10"/>
    <mergeCell ref="D16:E16"/>
    <mergeCell ref="T7:T50"/>
    <mergeCell ref="D29:I29"/>
    <mergeCell ref="G10:I10"/>
    <mergeCell ref="G12:I12"/>
    <mergeCell ref="D10:E10"/>
    <mergeCell ref="D12:E12"/>
    <mergeCell ref="G35:I35"/>
    <mergeCell ref="G40:I40"/>
    <mergeCell ref="G41:I41"/>
    <mergeCell ref="G43:I43"/>
    <mergeCell ref="G44:I44"/>
    <mergeCell ref="E39:F39"/>
    <mergeCell ref="E41:F41"/>
    <mergeCell ref="E44:F44"/>
    <mergeCell ref="E35:F35"/>
    <mergeCell ref="L8:Q8"/>
    <mergeCell ref="B7:B50"/>
    <mergeCell ref="N44:O44"/>
    <mergeCell ref="G45:I45"/>
    <mergeCell ref="E45:F45"/>
    <mergeCell ref="L22:N22"/>
    <mergeCell ref="L24:N24"/>
    <mergeCell ref="L12:N12"/>
    <mergeCell ref="L14:N14"/>
    <mergeCell ref="L16:N16"/>
    <mergeCell ref="L18:N18"/>
    <mergeCell ref="E36:F36"/>
    <mergeCell ref="E34:F34"/>
    <mergeCell ref="G34:I34"/>
    <mergeCell ref="M29:P29"/>
    <mergeCell ref="N32:O32"/>
    <mergeCell ref="N33:O33"/>
  </mergeCells>
  <phoneticPr fontId="5" type="noConversion"/>
  <hyperlinks>
    <hyperlink ref="N32:O32" location="Januar!B4" display="Januar" xr:uid="{00000000-0004-0000-0000-000000000000}"/>
    <hyperlink ref="N33:O33" location="Februar!B4" display="Februar" xr:uid="{00000000-0004-0000-0000-000001000000}"/>
    <hyperlink ref="N34:O34" location="März!B4" display="März" xr:uid="{00000000-0004-0000-0000-000002000000}"/>
    <hyperlink ref="N35:O35" location="April!B4" display="April" xr:uid="{00000000-0004-0000-0000-000003000000}"/>
    <hyperlink ref="N36:O36" location="Mai!B4" display="Mai" xr:uid="{00000000-0004-0000-0000-000004000000}"/>
    <hyperlink ref="N37:O37" location="Juni!B4" display="Juni" xr:uid="{00000000-0004-0000-0000-000005000000}"/>
    <hyperlink ref="N38:O38" location="Juli!B4" display="Juli" xr:uid="{00000000-0004-0000-0000-000006000000}"/>
    <hyperlink ref="N39:O39" location="August!B4" display="August" xr:uid="{00000000-0004-0000-0000-000007000000}"/>
    <hyperlink ref="N40:O40" location="September!B4" display="September" xr:uid="{00000000-0004-0000-0000-000008000000}"/>
    <hyperlink ref="N41:O41" location="Oktober!B4" display="Oktober" xr:uid="{00000000-0004-0000-0000-000009000000}"/>
    <hyperlink ref="N42:O42" location="November!B4" display="November" xr:uid="{00000000-0004-0000-0000-00000A000000}"/>
    <hyperlink ref="N43:O43" location="Dezember!B4" display="Dezember" xr:uid="{00000000-0004-0000-0000-00000B000000}"/>
    <hyperlink ref="N44:O44" location="Jahresübersicht!S34" display="Statistik" xr:uid="{00000000-0004-0000-0000-00000C000000}"/>
    <hyperlink ref="D33:I33" location="Januar!B7" display="Januar!B7" xr:uid="{00000000-0004-0000-0000-00000D000000}"/>
    <hyperlink ref="D34:I34" location="Februar!B21" display="Februar!B21" xr:uid="{00000000-0004-0000-0000-00000E000000}"/>
    <hyperlink ref="D35:I35" location="April!B8" display="April!B8" xr:uid="{00000000-0004-0000-0000-00000F000000}"/>
    <hyperlink ref="D36:I36" location="April!B11" display="April!B11" xr:uid="{00000000-0004-0000-0000-000010000000}"/>
    <hyperlink ref="D37:I37" location="Mai!B7" display="Mai!B7" xr:uid="{00000000-0004-0000-0000-000011000000}"/>
    <hyperlink ref="D38:I38" location="Mai!B19" display="Mai!B19" xr:uid="{00000000-0004-0000-0000-000012000000}"/>
    <hyperlink ref="D39:I39" location="Mai!B30" display="Mai!B30" xr:uid="{00000000-0004-0000-0000-000013000000}"/>
    <hyperlink ref="D40:I40" location="Juni!B9" display="Juni!B9" xr:uid="{00000000-0004-0000-0000-000014000000}"/>
    <hyperlink ref="D41:I41" location="Oktober!B9" display="Oktober!B9" xr:uid="{00000000-0004-0000-0000-000015000000}"/>
    <hyperlink ref="G35:I35" location="April!B8" display="Karfreitag" xr:uid="{00000000-0004-0000-0000-000016000000}"/>
    <hyperlink ref="G36:I36" location="April!B11" display="Ostermontag" xr:uid="{00000000-0004-0000-0000-000017000000}"/>
    <hyperlink ref="G38:I38" location="Mai!B19" display="Christi Himmelfahrt" xr:uid="{00000000-0004-0000-0000-000018000000}"/>
    <hyperlink ref="G39:I39" location="Mai!B30" display="Pfingstmontag" xr:uid="{00000000-0004-0000-0000-000019000000}"/>
    <hyperlink ref="G40:I40" location="Juni!B9" display="Fronleichnam" xr:uid="{00000000-0004-0000-0000-00001A000000}"/>
    <hyperlink ref="D46:I46" location="Dezember!B37" display="Dezember!B37" xr:uid="{00000000-0004-0000-0000-00001B000000}"/>
    <hyperlink ref="D34" location="Februar!B21" display="Februar!B21" xr:uid="{00000000-0004-0000-0000-00001C000000}"/>
    <hyperlink ref="D35" location="April!B8" display="April!B8" xr:uid="{00000000-0004-0000-0000-00001D000000}"/>
    <hyperlink ref="D36" location="April!B11" display="April!B11" xr:uid="{00000000-0004-0000-0000-00001E000000}"/>
    <hyperlink ref="D38" location="Mai!B19" display="Mai!B19" xr:uid="{00000000-0004-0000-0000-00001F000000}"/>
    <hyperlink ref="D39" location="Mai!B30" display="Mai!B30" xr:uid="{00000000-0004-0000-0000-000020000000}"/>
    <hyperlink ref="D40" location="Juni!B9" display="Juni!B9" xr:uid="{00000000-0004-0000-0000-000021000000}"/>
    <hyperlink ref="D42" location="November!B7" display="November!B7" xr:uid="{00000000-0004-0000-0000-000022000000}"/>
    <hyperlink ref="D43" location="Dezember!B30" display="Dezember!B30" xr:uid="{00000000-0004-0000-0000-000023000000}"/>
    <hyperlink ref="D44" location="Dezember!B31" display="Dezember!B31" xr:uid="{00000000-0004-0000-0000-000024000000}"/>
    <hyperlink ref="D45" location="Dezember!B32" display="Dezember!B32" xr:uid="{00000000-0004-0000-0000-000025000000}"/>
    <hyperlink ref="D45:I45" location="Dezember!B32" display="Dezember!B32" xr:uid="{00000000-0004-0000-0000-000026000000}"/>
    <hyperlink ref="D44:I44" location="Dezember!B31" display="Dezember!B31" xr:uid="{00000000-0004-0000-0000-000027000000}"/>
    <hyperlink ref="D43:I43" location="Dezember!B30" display="Dezember!B30" xr:uid="{00000000-0004-0000-0000-000028000000}"/>
    <hyperlink ref="D42:I42" location="November!B7" display="November!B7" xr:uid="{00000000-0004-0000-0000-000029000000}"/>
  </hyperlinks>
  <pageMargins left="0.78740157499999996" right="0.78740157499999996" top="0.984251969" bottom="0.984251969" header="0.4921259845" footer="0.4921259845"/>
  <pageSetup paperSize="9" scale="65" orientation="landscape" horizontalDpi="4294967293" verticalDpi="4294967293"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theme="4"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106</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c r="I6" s="115"/>
      <c r="J6" s="115"/>
    </row>
    <row r="7" spans="1:10" ht="15.75" customHeight="1" thickBot="1" x14ac:dyDescent="0.25">
      <c r="A7" s="33">
        <v>42916</v>
      </c>
      <c r="B7" s="10" t="s">
        <v>7</v>
      </c>
      <c r="C7" s="7"/>
      <c r="D7" s="11"/>
      <c r="E7" s="11"/>
      <c r="F7" s="11"/>
      <c r="G7" s="11"/>
      <c r="H7" s="11" t="str">
        <f>IF(F7,F7-E7-G7,"")</f>
        <v/>
      </c>
      <c r="I7" s="115"/>
      <c r="J7" s="115"/>
    </row>
    <row r="8" spans="1:10" ht="16.5" thickBot="1" x14ac:dyDescent="0.25">
      <c r="A8" s="33">
        <v>42917</v>
      </c>
      <c r="B8" s="10" t="s">
        <v>8</v>
      </c>
      <c r="C8" s="7"/>
      <c r="D8" s="11"/>
      <c r="E8" s="11"/>
      <c r="F8" s="11"/>
      <c r="G8" s="11"/>
      <c r="H8" s="11" t="str">
        <f t="shared" ref="H8:H37" si="0">IF(F8,F8-E8-G8,"")</f>
        <v/>
      </c>
      <c r="I8" s="115"/>
      <c r="J8" s="115"/>
    </row>
    <row r="9" spans="1:10" ht="16.5" thickBot="1" x14ac:dyDescent="0.25">
      <c r="A9" s="33">
        <v>42918</v>
      </c>
      <c r="B9" s="10" t="s">
        <v>9</v>
      </c>
      <c r="C9" s="7"/>
      <c r="D9" s="11"/>
      <c r="E9" s="11"/>
      <c r="F9" s="11"/>
      <c r="G9" s="11"/>
      <c r="H9" s="11" t="str">
        <f t="shared" si="0"/>
        <v/>
      </c>
      <c r="I9" s="115"/>
      <c r="J9" s="115"/>
    </row>
    <row r="10" spans="1:10" ht="16.5" thickBot="1" x14ac:dyDescent="0.25">
      <c r="A10" s="33">
        <v>42919</v>
      </c>
      <c r="B10" s="10" t="s">
        <v>10</v>
      </c>
      <c r="C10" s="7"/>
      <c r="D10" s="11"/>
      <c r="E10" s="11"/>
      <c r="F10" s="11"/>
      <c r="G10" s="11"/>
      <c r="H10" s="11" t="str">
        <f t="shared" si="0"/>
        <v/>
      </c>
      <c r="I10" s="115"/>
      <c r="J10" s="115"/>
    </row>
    <row r="11" spans="1:10" ht="16.5" thickBot="1" x14ac:dyDescent="0.25">
      <c r="A11" s="33">
        <v>42920</v>
      </c>
      <c r="B11" s="10" t="s">
        <v>11</v>
      </c>
      <c r="C11" s="7"/>
      <c r="D11" s="11"/>
      <c r="E11" s="11"/>
      <c r="F11" s="11"/>
      <c r="G11" s="11"/>
      <c r="H11" s="11" t="str">
        <f t="shared" si="0"/>
        <v/>
      </c>
      <c r="I11" s="115"/>
      <c r="J11" s="115"/>
    </row>
    <row r="12" spans="1:10" ht="16.5" thickBot="1" x14ac:dyDescent="0.25">
      <c r="A12" s="33">
        <v>42921</v>
      </c>
      <c r="B12" s="10" t="s">
        <v>5</v>
      </c>
      <c r="C12" s="7"/>
      <c r="D12" s="11"/>
      <c r="E12" s="11"/>
      <c r="F12" s="11"/>
      <c r="G12" s="11"/>
      <c r="H12" s="11" t="str">
        <f t="shared" si="0"/>
        <v/>
      </c>
      <c r="I12" s="115"/>
      <c r="J12" s="115"/>
    </row>
    <row r="13" spans="1:10" ht="16.5" thickBot="1" x14ac:dyDescent="0.25">
      <c r="A13" s="33">
        <v>42922</v>
      </c>
      <c r="B13" s="10" t="s">
        <v>6</v>
      </c>
      <c r="C13" s="7"/>
      <c r="D13" s="11"/>
      <c r="E13" s="11"/>
      <c r="F13" s="11"/>
      <c r="G13" s="11"/>
      <c r="H13" s="11" t="str">
        <f t="shared" si="0"/>
        <v/>
      </c>
      <c r="I13" s="115"/>
      <c r="J13" s="115"/>
    </row>
    <row r="14" spans="1:10" ht="15.75" customHeight="1" thickBot="1" x14ac:dyDescent="0.25">
      <c r="A14" s="33">
        <v>42923</v>
      </c>
      <c r="B14" s="10" t="s">
        <v>7</v>
      </c>
      <c r="C14" s="7"/>
      <c r="D14" s="11"/>
      <c r="E14" s="11"/>
      <c r="F14" s="11"/>
      <c r="G14" s="11"/>
      <c r="H14" s="11" t="str">
        <f t="shared" si="0"/>
        <v/>
      </c>
      <c r="I14" s="115"/>
      <c r="J14" s="115"/>
    </row>
    <row r="15" spans="1:10" ht="16.5" thickBot="1" x14ac:dyDescent="0.25">
      <c r="A15" s="33">
        <v>42924</v>
      </c>
      <c r="B15" s="10" t="s">
        <v>8</v>
      </c>
      <c r="C15" s="7"/>
      <c r="D15" s="11"/>
      <c r="E15" s="11"/>
      <c r="F15" s="11"/>
      <c r="G15" s="11"/>
      <c r="H15" s="11" t="str">
        <f t="shared" si="0"/>
        <v/>
      </c>
      <c r="I15" s="115"/>
      <c r="J15" s="115"/>
    </row>
    <row r="16" spans="1:10" ht="16.5" thickBot="1" x14ac:dyDescent="0.25">
      <c r="A16" s="33">
        <v>42925</v>
      </c>
      <c r="B16" s="10" t="s">
        <v>9</v>
      </c>
      <c r="C16" s="7"/>
      <c r="D16" s="11"/>
      <c r="E16" s="11"/>
      <c r="F16" s="11"/>
      <c r="G16" s="11"/>
      <c r="H16" s="11" t="str">
        <f t="shared" si="0"/>
        <v/>
      </c>
      <c r="I16" s="115"/>
      <c r="J16" s="115"/>
    </row>
    <row r="17" spans="1:10" ht="16.5" thickBot="1" x14ac:dyDescent="0.25">
      <c r="A17" s="33">
        <v>42926</v>
      </c>
      <c r="B17" s="10" t="s">
        <v>10</v>
      </c>
      <c r="C17" s="7"/>
      <c r="D17" s="11"/>
      <c r="E17" s="11"/>
      <c r="F17" s="11"/>
      <c r="G17" s="11"/>
      <c r="H17" s="11" t="str">
        <f t="shared" si="0"/>
        <v/>
      </c>
      <c r="I17" s="115"/>
      <c r="J17" s="115"/>
    </row>
    <row r="18" spans="1:10" ht="16.5" thickBot="1" x14ac:dyDescent="0.25">
      <c r="A18" s="33">
        <v>42927</v>
      </c>
      <c r="B18" s="10" t="s">
        <v>11</v>
      </c>
      <c r="C18" s="7"/>
      <c r="D18" s="11"/>
      <c r="E18" s="11"/>
      <c r="F18" s="11"/>
      <c r="G18" s="11"/>
      <c r="H18" s="11" t="str">
        <f t="shared" si="0"/>
        <v/>
      </c>
      <c r="I18" s="115"/>
      <c r="J18" s="115"/>
    </row>
    <row r="19" spans="1:10" ht="16.5" thickBot="1" x14ac:dyDescent="0.25">
      <c r="A19" s="33">
        <v>42928</v>
      </c>
      <c r="B19" s="10" t="s">
        <v>5</v>
      </c>
      <c r="C19" s="7"/>
      <c r="D19" s="11"/>
      <c r="E19" s="11"/>
      <c r="F19" s="11"/>
      <c r="G19" s="11"/>
      <c r="H19" s="11" t="str">
        <f t="shared" si="0"/>
        <v/>
      </c>
      <c r="I19" s="115"/>
      <c r="J19" s="115"/>
    </row>
    <row r="20" spans="1:10" ht="16.5" thickBot="1" x14ac:dyDescent="0.25">
      <c r="A20" s="33">
        <v>42929</v>
      </c>
      <c r="B20" s="10" t="s">
        <v>6</v>
      </c>
      <c r="C20" s="7"/>
      <c r="D20" s="11"/>
      <c r="E20" s="11"/>
      <c r="F20" s="11"/>
      <c r="G20" s="11"/>
      <c r="H20" s="11" t="str">
        <f t="shared" si="0"/>
        <v/>
      </c>
      <c r="I20" s="115"/>
      <c r="J20" s="115"/>
    </row>
    <row r="21" spans="1:10" ht="15.75" customHeight="1" thickBot="1" x14ac:dyDescent="0.25">
      <c r="A21" s="33">
        <v>42930</v>
      </c>
      <c r="B21" s="10" t="s">
        <v>7</v>
      </c>
      <c r="C21" s="7"/>
      <c r="D21" s="11"/>
      <c r="E21" s="11"/>
      <c r="F21" s="11"/>
      <c r="G21" s="11"/>
      <c r="H21" s="11" t="str">
        <f t="shared" si="0"/>
        <v/>
      </c>
      <c r="I21" s="115"/>
      <c r="J21" s="115"/>
    </row>
    <row r="22" spans="1:10" ht="16.5" thickBot="1" x14ac:dyDescent="0.25">
      <c r="A22" s="33">
        <v>42931</v>
      </c>
      <c r="B22" s="10" t="s">
        <v>8</v>
      </c>
      <c r="C22" s="7"/>
      <c r="D22" s="11"/>
      <c r="E22" s="11"/>
      <c r="F22" s="11"/>
      <c r="G22" s="11"/>
      <c r="H22" s="11" t="str">
        <f t="shared" si="0"/>
        <v/>
      </c>
      <c r="I22" s="115"/>
      <c r="J22" s="115"/>
    </row>
    <row r="23" spans="1:10" ht="16.5" thickBot="1" x14ac:dyDescent="0.25">
      <c r="A23" s="33">
        <v>42932</v>
      </c>
      <c r="B23" s="10" t="s">
        <v>9</v>
      </c>
      <c r="C23" s="7"/>
      <c r="D23" s="11"/>
      <c r="E23" s="11"/>
      <c r="F23" s="11"/>
      <c r="G23" s="11"/>
      <c r="H23" s="11" t="str">
        <f t="shared" si="0"/>
        <v/>
      </c>
      <c r="I23" s="115"/>
      <c r="J23" s="115"/>
    </row>
    <row r="24" spans="1:10" ht="16.5" thickBot="1" x14ac:dyDescent="0.25">
      <c r="A24" s="33">
        <v>42933</v>
      </c>
      <c r="B24" s="10" t="s">
        <v>10</v>
      </c>
      <c r="C24" s="7"/>
      <c r="D24" s="11"/>
      <c r="E24" s="11"/>
      <c r="F24" s="11"/>
      <c r="G24" s="11"/>
      <c r="H24" s="11" t="str">
        <f t="shared" si="0"/>
        <v/>
      </c>
      <c r="I24" s="115"/>
      <c r="J24" s="115"/>
    </row>
    <row r="25" spans="1:10" ht="16.5" thickBot="1" x14ac:dyDescent="0.25">
      <c r="A25" s="33">
        <v>42934</v>
      </c>
      <c r="B25" s="10" t="s">
        <v>11</v>
      </c>
      <c r="C25" s="7"/>
      <c r="D25" s="11"/>
      <c r="E25" s="11"/>
      <c r="F25" s="11"/>
      <c r="G25" s="11"/>
      <c r="H25" s="11" t="str">
        <f t="shared" si="0"/>
        <v/>
      </c>
      <c r="I25" s="115"/>
      <c r="J25" s="115"/>
    </row>
    <row r="26" spans="1:10" ht="16.5" thickBot="1" x14ac:dyDescent="0.25">
      <c r="A26" s="33">
        <v>42935</v>
      </c>
      <c r="B26" s="10" t="s">
        <v>5</v>
      </c>
      <c r="C26" s="7"/>
      <c r="D26" s="11"/>
      <c r="E26" s="11"/>
      <c r="F26" s="11"/>
      <c r="G26" s="11"/>
      <c r="H26" s="11" t="str">
        <f t="shared" si="0"/>
        <v/>
      </c>
      <c r="I26" s="115"/>
      <c r="J26" s="115"/>
    </row>
    <row r="27" spans="1:10" ht="16.5" thickBot="1" x14ac:dyDescent="0.25">
      <c r="A27" s="33">
        <v>42936</v>
      </c>
      <c r="B27" s="10" t="s">
        <v>6</v>
      </c>
      <c r="C27" s="7"/>
      <c r="D27" s="11"/>
      <c r="E27" s="11"/>
      <c r="F27" s="11"/>
      <c r="G27" s="11"/>
      <c r="H27" s="11" t="str">
        <f t="shared" si="0"/>
        <v/>
      </c>
      <c r="I27" s="115"/>
      <c r="J27" s="115"/>
    </row>
    <row r="28" spans="1:10" ht="15.75" customHeight="1" thickBot="1" x14ac:dyDescent="0.25">
      <c r="A28" s="33">
        <v>42937</v>
      </c>
      <c r="B28" s="10" t="s">
        <v>7</v>
      </c>
      <c r="C28" s="7"/>
      <c r="D28" s="11"/>
      <c r="E28" s="11"/>
      <c r="F28" s="11"/>
      <c r="G28" s="11"/>
      <c r="H28" s="11" t="str">
        <f t="shared" si="0"/>
        <v/>
      </c>
      <c r="I28" s="115"/>
      <c r="J28" s="115"/>
    </row>
    <row r="29" spans="1:10" ht="16.5" thickBot="1" x14ac:dyDescent="0.25">
      <c r="A29" s="33">
        <v>42938</v>
      </c>
      <c r="B29" s="10" t="s">
        <v>8</v>
      </c>
      <c r="C29" s="7"/>
      <c r="D29" s="11"/>
      <c r="E29" s="11"/>
      <c r="F29" s="11"/>
      <c r="G29" s="11"/>
      <c r="H29" s="11" t="str">
        <f t="shared" si="0"/>
        <v/>
      </c>
      <c r="I29" s="115"/>
      <c r="J29" s="115"/>
    </row>
    <row r="30" spans="1:10" ht="16.5" thickBot="1" x14ac:dyDescent="0.25">
      <c r="A30" s="33">
        <v>42939</v>
      </c>
      <c r="B30" s="10" t="s">
        <v>9</v>
      </c>
      <c r="C30" s="7"/>
      <c r="D30" s="11"/>
      <c r="E30" s="11"/>
      <c r="F30" s="11"/>
      <c r="G30" s="11"/>
      <c r="H30" s="11" t="str">
        <f t="shared" si="0"/>
        <v/>
      </c>
      <c r="I30" s="115"/>
      <c r="J30" s="115"/>
    </row>
    <row r="31" spans="1:10" ht="16.5" thickBot="1" x14ac:dyDescent="0.25">
      <c r="A31" s="33">
        <v>42940</v>
      </c>
      <c r="B31" s="10" t="s">
        <v>10</v>
      </c>
      <c r="C31" s="7"/>
      <c r="D31" s="11"/>
      <c r="E31" s="11"/>
      <c r="F31" s="11"/>
      <c r="G31" s="11"/>
      <c r="H31" s="11" t="str">
        <f t="shared" si="0"/>
        <v/>
      </c>
      <c r="I31" s="115"/>
      <c r="J31" s="115"/>
    </row>
    <row r="32" spans="1:10" ht="16.5" thickBot="1" x14ac:dyDescent="0.25">
      <c r="A32" s="33">
        <v>42941</v>
      </c>
      <c r="B32" s="10" t="s">
        <v>11</v>
      </c>
      <c r="C32" s="7"/>
      <c r="D32" s="11"/>
      <c r="E32" s="11"/>
      <c r="F32" s="11"/>
      <c r="G32" s="11"/>
      <c r="H32" s="11" t="str">
        <f t="shared" si="0"/>
        <v/>
      </c>
      <c r="I32" s="115"/>
      <c r="J32" s="115"/>
    </row>
    <row r="33" spans="1:10" ht="16.5" thickBot="1" x14ac:dyDescent="0.25">
      <c r="A33" s="33">
        <v>42942</v>
      </c>
      <c r="B33" s="10" t="s">
        <v>5</v>
      </c>
      <c r="C33" s="7"/>
      <c r="D33" s="11"/>
      <c r="E33" s="11"/>
      <c r="F33" s="11"/>
      <c r="G33" s="11"/>
      <c r="H33" s="11" t="str">
        <f t="shared" si="0"/>
        <v/>
      </c>
      <c r="I33" s="115"/>
      <c r="J33" s="115"/>
    </row>
    <row r="34" spans="1:10" ht="16.5" thickBot="1" x14ac:dyDescent="0.25">
      <c r="A34" s="33">
        <v>42943</v>
      </c>
      <c r="B34" s="10" t="s">
        <v>6</v>
      </c>
      <c r="C34" s="7"/>
      <c r="D34" s="11"/>
      <c r="E34" s="11"/>
      <c r="F34" s="11"/>
      <c r="G34" s="11"/>
      <c r="H34" s="11" t="str">
        <f t="shared" si="0"/>
        <v/>
      </c>
      <c r="I34" s="115"/>
      <c r="J34" s="115"/>
    </row>
    <row r="35" spans="1:10" ht="15.75" customHeight="1" thickBot="1" x14ac:dyDescent="0.25">
      <c r="A35" s="33">
        <v>42944</v>
      </c>
      <c r="B35" s="10" t="s">
        <v>7</v>
      </c>
      <c r="C35" s="7"/>
      <c r="D35" s="11"/>
      <c r="E35" s="11"/>
      <c r="F35" s="11"/>
      <c r="G35" s="11"/>
      <c r="H35" s="11" t="str">
        <f t="shared" si="0"/>
        <v/>
      </c>
      <c r="I35" s="115"/>
      <c r="J35" s="115"/>
    </row>
    <row r="36" spans="1:10" ht="16.5" thickBot="1" x14ac:dyDescent="0.25">
      <c r="A36" s="33">
        <v>42945</v>
      </c>
      <c r="B36" s="10" t="s">
        <v>8</v>
      </c>
      <c r="C36" s="7"/>
      <c r="D36" s="11"/>
      <c r="E36" s="11"/>
      <c r="F36" s="11"/>
      <c r="G36" s="11"/>
      <c r="H36" s="11" t="str">
        <f t="shared" si="0"/>
        <v/>
      </c>
      <c r="I36" s="115"/>
      <c r="J36" s="115"/>
    </row>
    <row r="37" spans="1:10" ht="16.5" thickBot="1" x14ac:dyDescent="0.25">
      <c r="A37" s="33">
        <v>42946</v>
      </c>
      <c r="B37" s="10" t="s">
        <v>9</v>
      </c>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31"/>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Juni!C45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Tag"),Juni!H44)</f>
        <v>0</v>
      </c>
    </row>
    <row r="45" spans="1:10" ht="15.75" customHeight="1" thickBot="1" x14ac:dyDescent="0.25">
      <c r="A45" s="19" t="s">
        <v>15</v>
      </c>
      <c r="B45" s="28" t="s">
        <v>17</v>
      </c>
      <c r="C45" s="20">
        <f>C43-C44</f>
        <v>0</v>
      </c>
      <c r="F45" s="215" t="s">
        <v>52</v>
      </c>
      <c r="G45" s="216"/>
      <c r="H45" s="97">
        <f>H43-H44</f>
        <v>0</v>
      </c>
    </row>
  </sheetData>
  <sheetProtection algorithmName="SHA-512" hashValue="djU8KHhJvzGt7OhACeeO/7rEU1SIefmLyNLn1oo18DYJ4e351s8bbMkbkgAWlvp6SQaCk4XSaKgXX8ciJDq9Lw==" saltValue="vIsL5UFQhCnVJ4HXXMpg0A==" spinCount="100000" sheet="1" formatCells="0" formatColumns="0" formatRows="0" insertColumns="0" insertRows="0" insertHyperlinks="0" deleteColumns="0" deleteRows="0" sort="0" autoFilter="0" pivotTables="0"/>
  <protectedRanges>
    <protectedRange password="EF18" sqref="C7:G37" name="Juli"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35" priority="69">
      <formula>OR($B7="Samstag",$B7="Sonntag")</formula>
    </cfRule>
  </conditionalFormatting>
  <conditionalFormatting sqref="A6:H37">
    <cfRule type="expression" dxfId="34" priority="1">
      <formula>($C6="Krank")</formula>
    </cfRule>
    <cfRule type="expression" dxfId="33" priority="2">
      <formula>($C6="Sonderurlaub")</formula>
    </cfRule>
    <cfRule type="expression" dxfId="32" priority="4">
      <formula>($C6="AZV Tag")</formula>
    </cfRule>
    <cfRule type="expression" dxfId="31"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93" id="{616A11BE-506C-46CD-96D3-12A9181B92B5}">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count="3">
        <x14:dataValidation type="list" errorStyle="information" allowBlank="1" showInputMessage="1" xr:uid="{00000000-0002-0000-0900-000000000000}">
          <x14:formula1>
            <xm:f>Hilfsblatt!$D$5:$D$12</xm:f>
          </x14:formula1>
          <xm:sqref>D7:D37</xm:sqref>
        </x14:dataValidation>
        <x14:dataValidation type="list" showInputMessage="1" xr:uid="{00000000-0002-0000-0900-000001000000}">
          <x14:formula1>
            <xm:f>Hilfsblatt!$G$5:$G$12</xm:f>
          </x14:formula1>
          <xm:sqref>G7:G37</xm:sqref>
        </x14:dataValidation>
        <x14:dataValidation type="list" errorStyle="information" allowBlank="1" showInputMessage="1" xr:uid="{00000000-0002-0000-0900-000002000000}">
          <x14:formula1>
            <xm:f>Hilfsblatt!$O$5:$O$10</xm:f>
          </x14:formula1>
          <xm:sqref>C7:C37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tabColor theme="8"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107</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c r="I6" s="115"/>
      <c r="J6" s="115"/>
    </row>
    <row r="7" spans="1:10" ht="15.75" customHeight="1" thickBot="1" x14ac:dyDescent="0.25">
      <c r="A7" s="33">
        <v>42947</v>
      </c>
      <c r="B7" s="10" t="s">
        <v>10</v>
      </c>
      <c r="C7" s="7"/>
      <c r="D7" s="11"/>
      <c r="E7" s="11"/>
      <c r="F7" s="11"/>
      <c r="G7" s="11"/>
      <c r="H7" s="11" t="str">
        <f>IF(F7,F7-E7-G7,"")</f>
        <v/>
      </c>
      <c r="I7" s="115"/>
      <c r="J7" s="115"/>
    </row>
    <row r="8" spans="1:10" ht="16.5" thickBot="1" x14ac:dyDescent="0.25">
      <c r="A8" s="33">
        <v>42948</v>
      </c>
      <c r="B8" s="10" t="s">
        <v>11</v>
      </c>
      <c r="C8" s="7"/>
      <c r="D8" s="11"/>
      <c r="E8" s="11"/>
      <c r="F8" s="11"/>
      <c r="G8" s="11"/>
      <c r="H8" s="11" t="str">
        <f t="shared" ref="H8:H37" si="0">IF(F8,F8-E8-G8,"")</f>
        <v/>
      </c>
      <c r="I8" s="115"/>
      <c r="J8" s="115"/>
    </row>
    <row r="9" spans="1:10" ht="16.5" thickBot="1" x14ac:dyDescent="0.25">
      <c r="A9" s="33">
        <v>42949</v>
      </c>
      <c r="B9" s="10" t="s">
        <v>5</v>
      </c>
      <c r="C9" s="7"/>
      <c r="D9" s="11"/>
      <c r="E9" s="11"/>
      <c r="F9" s="11"/>
      <c r="G9" s="11"/>
      <c r="H9" s="11" t="str">
        <f t="shared" si="0"/>
        <v/>
      </c>
      <c r="I9" s="115"/>
      <c r="J9" s="115"/>
    </row>
    <row r="10" spans="1:10" ht="16.5" thickBot="1" x14ac:dyDescent="0.25">
      <c r="A10" s="33">
        <v>42950</v>
      </c>
      <c r="B10" s="10" t="s">
        <v>6</v>
      </c>
      <c r="C10" s="7"/>
      <c r="D10" s="11"/>
      <c r="E10" s="11"/>
      <c r="F10" s="11"/>
      <c r="G10" s="11"/>
      <c r="H10" s="11" t="str">
        <f t="shared" si="0"/>
        <v/>
      </c>
      <c r="I10" s="115"/>
      <c r="J10" s="115"/>
    </row>
    <row r="11" spans="1:10" ht="15.75" customHeight="1" thickBot="1" x14ac:dyDescent="0.25">
      <c r="A11" s="33">
        <v>42951</v>
      </c>
      <c r="B11" s="10" t="s">
        <v>7</v>
      </c>
      <c r="C11" s="7"/>
      <c r="D11" s="11"/>
      <c r="E11" s="11"/>
      <c r="F11" s="11"/>
      <c r="G11" s="11"/>
      <c r="H11" s="11" t="str">
        <f t="shared" si="0"/>
        <v/>
      </c>
      <c r="I11" s="115"/>
      <c r="J11" s="115"/>
    </row>
    <row r="12" spans="1:10" ht="16.5" thickBot="1" x14ac:dyDescent="0.25">
      <c r="A12" s="33">
        <v>42952</v>
      </c>
      <c r="B12" s="10" t="s">
        <v>8</v>
      </c>
      <c r="C12" s="7"/>
      <c r="D12" s="11"/>
      <c r="E12" s="11"/>
      <c r="F12" s="11"/>
      <c r="G12" s="11"/>
      <c r="H12" s="11" t="str">
        <f t="shared" si="0"/>
        <v/>
      </c>
      <c r="I12" s="115"/>
      <c r="J12" s="115"/>
    </row>
    <row r="13" spans="1:10" ht="16.5" thickBot="1" x14ac:dyDescent="0.25">
      <c r="A13" s="33">
        <v>42953</v>
      </c>
      <c r="B13" s="10" t="s">
        <v>9</v>
      </c>
      <c r="C13" s="7"/>
      <c r="D13" s="11"/>
      <c r="E13" s="11"/>
      <c r="F13" s="11"/>
      <c r="G13" s="11"/>
      <c r="H13" s="11" t="str">
        <f t="shared" si="0"/>
        <v/>
      </c>
      <c r="I13" s="115"/>
      <c r="J13" s="115"/>
    </row>
    <row r="14" spans="1:10" ht="16.5" thickBot="1" x14ac:dyDescent="0.25">
      <c r="A14" s="33">
        <v>42954</v>
      </c>
      <c r="B14" s="10" t="s">
        <v>10</v>
      </c>
      <c r="C14" s="7"/>
      <c r="D14" s="11"/>
      <c r="E14" s="11"/>
      <c r="F14" s="11"/>
      <c r="G14" s="11"/>
      <c r="H14" s="11" t="str">
        <f t="shared" si="0"/>
        <v/>
      </c>
      <c r="I14" s="115"/>
      <c r="J14" s="115"/>
    </row>
    <row r="15" spans="1:10" ht="16.5" thickBot="1" x14ac:dyDescent="0.25">
      <c r="A15" s="33">
        <v>42955</v>
      </c>
      <c r="B15" s="10" t="s">
        <v>11</v>
      </c>
      <c r="C15" s="7"/>
      <c r="D15" s="11"/>
      <c r="E15" s="11"/>
      <c r="F15" s="11"/>
      <c r="G15" s="11"/>
      <c r="H15" s="11" t="str">
        <f t="shared" si="0"/>
        <v/>
      </c>
      <c r="I15" s="115"/>
      <c r="J15" s="115"/>
    </row>
    <row r="16" spans="1:10" ht="16.5" thickBot="1" x14ac:dyDescent="0.25">
      <c r="A16" s="33">
        <v>42956</v>
      </c>
      <c r="B16" s="10" t="s">
        <v>5</v>
      </c>
      <c r="C16" s="7"/>
      <c r="D16" s="11"/>
      <c r="E16" s="11"/>
      <c r="F16" s="11"/>
      <c r="G16" s="11"/>
      <c r="H16" s="11" t="str">
        <f t="shared" si="0"/>
        <v/>
      </c>
      <c r="I16" s="115"/>
      <c r="J16" s="115"/>
    </row>
    <row r="17" spans="1:10" ht="16.5" thickBot="1" x14ac:dyDescent="0.25">
      <c r="A17" s="33">
        <v>42957</v>
      </c>
      <c r="B17" s="10" t="s">
        <v>6</v>
      </c>
      <c r="C17" s="7"/>
      <c r="D17" s="11"/>
      <c r="E17" s="11"/>
      <c r="F17" s="11"/>
      <c r="G17" s="11"/>
      <c r="H17" s="11" t="str">
        <f t="shared" si="0"/>
        <v/>
      </c>
      <c r="I17" s="115"/>
      <c r="J17" s="115"/>
    </row>
    <row r="18" spans="1:10" ht="15.75" customHeight="1" thickBot="1" x14ac:dyDescent="0.25">
      <c r="A18" s="33">
        <v>42958</v>
      </c>
      <c r="B18" s="10" t="s">
        <v>7</v>
      </c>
      <c r="C18" s="7"/>
      <c r="D18" s="11"/>
      <c r="E18" s="11"/>
      <c r="F18" s="11"/>
      <c r="G18" s="11"/>
      <c r="H18" s="11" t="str">
        <f t="shared" si="0"/>
        <v/>
      </c>
      <c r="I18" s="115"/>
      <c r="J18" s="115"/>
    </row>
    <row r="19" spans="1:10" ht="16.5" thickBot="1" x14ac:dyDescent="0.25">
      <c r="A19" s="33">
        <v>42959</v>
      </c>
      <c r="B19" s="10" t="s">
        <v>8</v>
      </c>
      <c r="C19" s="7"/>
      <c r="D19" s="11"/>
      <c r="E19" s="11"/>
      <c r="F19" s="11"/>
      <c r="G19" s="11"/>
      <c r="H19" s="11" t="str">
        <f t="shared" si="0"/>
        <v/>
      </c>
      <c r="I19" s="115"/>
      <c r="J19" s="115"/>
    </row>
    <row r="20" spans="1:10" ht="16.5" thickBot="1" x14ac:dyDescent="0.25">
      <c r="A20" s="33">
        <v>42960</v>
      </c>
      <c r="B20" s="10" t="s">
        <v>9</v>
      </c>
      <c r="C20" s="7"/>
      <c r="D20" s="11"/>
      <c r="E20" s="11"/>
      <c r="F20" s="11"/>
      <c r="G20" s="11"/>
      <c r="H20" s="11" t="str">
        <f t="shared" si="0"/>
        <v/>
      </c>
      <c r="I20" s="115"/>
      <c r="J20" s="115"/>
    </row>
    <row r="21" spans="1:10" ht="16.5" thickBot="1" x14ac:dyDescent="0.25">
      <c r="A21" s="33">
        <v>42961</v>
      </c>
      <c r="B21" s="10" t="s">
        <v>10</v>
      </c>
      <c r="C21" s="7"/>
      <c r="D21" s="11"/>
      <c r="E21" s="11"/>
      <c r="F21" s="11"/>
      <c r="G21" s="11"/>
      <c r="H21" s="11" t="str">
        <f t="shared" si="0"/>
        <v/>
      </c>
      <c r="I21" s="115"/>
      <c r="J21" s="115"/>
    </row>
    <row r="22" spans="1:10" ht="16.5" thickBot="1" x14ac:dyDescent="0.25">
      <c r="A22" s="33">
        <v>42962</v>
      </c>
      <c r="B22" s="10" t="s">
        <v>11</v>
      </c>
      <c r="C22" s="7"/>
      <c r="D22" s="11"/>
      <c r="E22" s="11"/>
      <c r="F22" s="11"/>
      <c r="G22" s="11"/>
      <c r="H22" s="11" t="str">
        <f t="shared" si="0"/>
        <v/>
      </c>
      <c r="I22" s="115"/>
      <c r="J22" s="115"/>
    </row>
    <row r="23" spans="1:10" ht="16.5" thickBot="1" x14ac:dyDescent="0.25">
      <c r="A23" s="33">
        <v>42963</v>
      </c>
      <c r="B23" s="10" t="s">
        <v>5</v>
      </c>
      <c r="C23" s="7"/>
      <c r="D23" s="11"/>
      <c r="E23" s="11"/>
      <c r="F23" s="11"/>
      <c r="G23" s="11"/>
      <c r="H23" s="11" t="str">
        <f t="shared" si="0"/>
        <v/>
      </c>
      <c r="I23" s="115"/>
      <c r="J23" s="115"/>
    </row>
    <row r="24" spans="1:10" ht="16.5" thickBot="1" x14ac:dyDescent="0.25">
      <c r="A24" s="33">
        <v>42964</v>
      </c>
      <c r="B24" s="10" t="s">
        <v>6</v>
      </c>
      <c r="C24" s="7"/>
      <c r="D24" s="11"/>
      <c r="E24" s="11"/>
      <c r="F24" s="11"/>
      <c r="G24" s="11"/>
      <c r="H24" s="11" t="str">
        <f t="shared" si="0"/>
        <v/>
      </c>
      <c r="I24" s="115"/>
      <c r="J24" s="115"/>
    </row>
    <row r="25" spans="1:10" ht="15.75" customHeight="1" thickBot="1" x14ac:dyDescent="0.25">
      <c r="A25" s="33">
        <v>42965</v>
      </c>
      <c r="B25" s="10" t="s">
        <v>7</v>
      </c>
      <c r="C25" s="7"/>
      <c r="D25" s="11"/>
      <c r="E25" s="11"/>
      <c r="F25" s="11"/>
      <c r="G25" s="11"/>
      <c r="H25" s="11" t="str">
        <f t="shared" si="0"/>
        <v/>
      </c>
      <c r="I25" s="115"/>
      <c r="J25" s="115"/>
    </row>
    <row r="26" spans="1:10" ht="16.5" thickBot="1" x14ac:dyDescent="0.25">
      <c r="A26" s="33">
        <v>42966</v>
      </c>
      <c r="B26" s="10" t="s">
        <v>8</v>
      </c>
      <c r="C26" s="7"/>
      <c r="D26" s="11"/>
      <c r="E26" s="11"/>
      <c r="F26" s="11"/>
      <c r="G26" s="11"/>
      <c r="H26" s="11" t="str">
        <f t="shared" si="0"/>
        <v/>
      </c>
      <c r="I26" s="115"/>
      <c r="J26" s="115"/>
    </row>
    <row r="27" spans="1:10" ht="16.5" thickBot="1" x14ac:dyDescent="0.25">
      <c r="A27" s="33">
        <v>42967</v>
      </c>
      <c r="B27" s="10" t="s">
        <v>9</v>
      </c>
      <c r="C27" s="7"/>
      <c r="D27" s="11"/>
      <c r="E27" s="11"/>
      <c r="F27" s="11"/>
      <c r="G27" s="11"/>
      <c r="H27" s="11" t="str">
        <f t="shared" si="0"/>
        <v/>
      </c>
      <c r="I27" s="115"/>
      <c r="J27" s="115"/>
    </row>
    <row r="28" spans="1:10" ht="16.5" thickBot="1" x14ac:dyDescent="0.25">
      <c r="A28" s="33">
        <v>42968</v>
      </c>
      <c r="B28" s="10" t="s">
        <v>10</v>
      </c>
      <c r="C28" s="7"/>
      <c r="D28" s="11"/>
      <c r="E28" s="11"/>
      <c r="F28" s="11"/>
      <c r="G28" s="11"/>
      <c r="H28" s="11" t="str">
        <f t="shared" si="0"/>
        <v/>
      </c>
      <c r="I28" s="115"/>
      <c r="J28" s="115"/>
    </row>
    <row r="29" spans="1:10" ht="16.5" thickBot="1" x14ac:dyDescent="0.25">
      <c r="A29" s="33">
        <v>42969</v>
      </c>
      <c r="B29" s="10" t="s">
        <v>11</v>
      </c>
      <c r="C29" s="7"/>
      <c r="D29" s="11"/>
      <c r="E29" s="11"/>
      <c r="F29" s="11"/>
      <c r="G29" s="11"/>
      <c r="H29" s="11" t="str">
        <f t="shared" si="0"/>
        <v/>
      </c>
      <c r="I29" s="115"/>
      <c r="J29" s="115"/>
    </row>
    <row r="30" spans="1:10" ht="16.5" thickBot="1" x14ac:dyDescent="0.25">
      <c r="A30" s="33">
        <v>42970</v>
      </c>
      <c r="B30" s="10" t="s">
        <v>5</v>
      </c>
      <c r="C30" s="7"/>
      <c r="D30" s="11"/>
      <c r="E30" s="11"/>
      <c r="F30" s="11"/>
      <c r="G30" s="11"/>
      <c r="H30" s="11" t="str">
        <f t="shared" si="0"/>
        <v/>
      </c>
      <c r="I30" s="115"/>
      <c r="J30" s="115"/>
    </row>
    <row r="31" spans="1:10" ht="16.5" thickBot="1" x14ac:dyDescent="0.25">
      <c r="A31" s="33">
        <v>42971</v>
      </c>
      <c r="B31" s="10" t="s">
        <v>6</v>
      </c>
      <c r="C31" s="7"/>
      <c r="D31" s="11"/>
      <c r="E31" s="11"/>
      <c r="F31" s="11"/>
      <c r="G31" s="11"/>
      <c r="H31" s="11" t="str">
        <f t="shared" si="0"/>
        <v/>
      </c>
      <c r="I31" s="115"/>
      <c r="J31" s="115"/>
    </row>
    <row r="32" spans="1:10" ht="15.75" customHeight="1" thickBot="1" x14ac:dyDescent="0.25">
      <c r="A32" s="33">
        <v>42972</v>
      </c>
      <c r="B32" s="10" t="s">
        <v>7</v>
      </c>
      <c r="C32" s="7"/>
      <c r="D32" s="11"/>
      <c r="E32" s="11"/>
      <c r="F32" s="11"/>
      <c r="G32" s="11"/>
      <c r="H32" s="11" t="str">
        <f t="shared" si="0"/>
        <v/>
      </c>
      <c r="I32" s="115"/>
      <c r="J32" s="115"/>
    </row>
    <row r="33" spans="1:10" ht="16.5" thickBot="1" x14ac:dyDescent="0.25">
      <c r="A33" s="33">
        <v>42973</v>
      </c>
      <c r="B33" s="10" t="s">
        <v>8</v>
      </c>
      <c r="C33" s="7"/>
      <c r="D33" s="11"/>
      <c r="E33" s="11"/>
      <c r="F33" s="11"/>
      <c r="G33" s="11"/>
      <c r="H33" s="11" t="str">
        <f t="shared" si="0"/>
        <v/>
      </c>
      <c r="I33" s="115"/>
      <c r="J33" s="115"/>
    </row>
    <row r="34" spans="1:10" ht="16.5" thickBot="1" x14ac:dyDescent="0.25">
      <c r="A34" s="33">
        <v>42974</v>
      </c>
      <c r="B34" s="10" t="s">
        <v>9</v>
      </c>
      <c r="C34" s="7"/>
      <c r="D34" s="11"/>
      <c r="E34" s="11"/>
      <c r="F34" s="11"/>
      <c r="G34" s="11"/>
      <c r="H34" s="11" t="str">
        <f t="shared" si="0"/>
        <v/>
      </c>
      <c r="I34" s="115"/>
      <c r="J34" s="115"/>
    </row>
    <row r="35" spans="1:10" ht="16.5" thickBot="1" x14ac:dyDescent="0.25">
      <c r="A35" s="33">
        <v>42975</v>
      </c>
      <c r="B35" s="10" t="s">
        <v>10</v>
      </c>
      <c r="C35" s="7"/>
      <c r="D35" s="11"/>
      <c r="E35" s="11"/>
      <c r="F35" s="11"/>
      <c r="G35" s="11"/>
      <c r="H35" s="11" t="str">
        <f t="shared" si="0"/>
        <v/>
      </c>
      <c r="I35" s="115"/>
      <c r="J35" s="115"/>
    </row>
    <row r="36" spans="1:10" ht="16.5" thickBot="1" x14ac:dyDescent="0.25">
      <c r="A36" s="33">
        <v>42976</v>
      </c>
      <c r="B36" s="10" t="s">
        <v>11</v>
      </c>
      <c r="C36" s="7"/>
      <c r="D36" s="11"/>
      <c r="E36" s="11"/>
      <c r="F36" s="11"/>
      <c r="G36" s="11"/>
      <c r="H36" s="11" t="str">
        <f t="shared" si="0"/>
        <v/>
      </c>
      <c r="I36" s="115"/>
      <c r="J36" s="115"/>
    </row>
    <row r="37" spans="1:10" ht="16.5" thickBot="1" x14ac:dyDescent="0.25">
      <c r="A37" s="33">
        <v>42977</v>
      </c>
      <c r="B37" s="10" t="s">
        <v>5</v>
      </c>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31"/>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Juli!C45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Tag"),Juli!H44)</f>
        <v>0</v>
      </c>
    </row>
    <row r="45" spans="1:10" ht="15.75" customHeight="1" thickBot="1" x14ac:dyDescent="0.25">
      <c r="A45" s="19" t="s">
        <v>15</v>
      </c>
      <c r="B45" s="28" t="s">
        <v>17</v>
      </c>
      <c r="C45" s="20">
        <f>C43-C44</f>
        <v>0</v>
      </c>
      <c r="F45" s="215" t="s">
        <v>52</v>
      </c>
      <c r="G45" s="216"/>
      <c r="H45" s="97">
        <f>H43-H44</f>
        <v>0</v>
      </c>
    </row>
  </sheetData>
  <sheetProtection algorithmName="SHA-512" hashValue="QsK87BhNxmTZvdkfsw5WwBBMkmAOzXqmBtzidSt9UkMliiQvXljHaKZnnn98GxVn6gBHiqG4G02w43dIaIih8Q==" saltValue="AmhZssmv7RjRONYxNhXgIQ==" spinCount="100000" sheet="1" formatCells="0" formatColumns="0" formatRows="0" insertColumns="0" insertRows="0" insertHyperlinks="0" deleteColumns="0" deleteRows="0" sort="0" autoFilter="0" pivotTables="0"/>
  <protectedRanges>
    <protectedRange password="EF18" sqref="C7:G37" name="August"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29" priority="70">
      <formula>OR($B7="Samstag",$B7="Sonntag")</formula>
    </cfRule>
  </conditionalFormatting>
  <conditionalFormatting sqref="A6:H37">
    <cfRule type="expression" dxfId="28" priority="1">
      <formula>($C6="Krank")</formula>
    </cfRule>
    <cfRule type="expression" dxfId="27" priority="2">
      <formula>($C6="Sonderurlaub")</formula>
    </cfRule>
    <cfRule type="expression" dxfId="26" priority="4">
      <formula>($C6="AZV Tag")</formula>
    </cfRule>
    <cfRule type="expression" dxfId="25"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94" id="{27A2FC4F-1F6B-4692-8860-53B6287386BF}">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count="3">
        <x14:dataValidation type="list" errorStyle="information" allowBlank="1" showInputMessage="1" xr:uid="{00000000-0002-0000-0A00-000000000000}">
          <x14:formula1>
            <xm:f>Hilfsblatt!$D$5:$D$12</xm:f>
          </x14:formula1>
          <xm:sqref>D7:D37</xm:sqref>
        </x14:dataValidation>
        <x14:dataValidation type="list" showInputMessage="1" xr:uid="{00000000-0002-0000-0A00-000001000000}">
          <x14:formula1>
            <xm:f>Hilfsblatt!$G$5:$G$12</xm:f>
          </x14:formula1>
          <xm:sqref>G7:G37</xm:sqref>
        </x14:dataValidation>
        <x14:dataValidation type="list" errorStyle="information" allowBlank="1" showInputMessage="1" xr:uid="{00000000-0002-0000-0A00-000002000000}">
          <x14:formula1>
            <xm:f>Hilfsblatt!$O$5:$O$10</xm:f>
          </x14:formula1>
          <xm:sqref>C7:C37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tabColor theme="4"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108</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c r="I6" s="115"/>
      <c r="J6" s="115"/>
    </row>
    <row r="7" spans="1:10" ht="15.75" customHeight="1" thickBot="1" x14ac:dyDescent="0.25">
      <c r="A7" s="33">
        <v>42978</v>
      </c>
      <c r="B7" s="10" t="s">
        <v>6</v>
      </c>
      <c r="C7" s="7"/>
      <c r="D7" s="11"/>
      <c r="E7" s="11"/>
      <c r="F7" s="11"/>
      <c r="G7" s="11"/>
      <c r="H7" s="11" t="str">
        <f>IF(F7,F7-E7-G7,"")</f>
        <v/>
      </c>
      <c r="I7" s="115"/>
      <c r="J7" s="115"/>
    </row>
    <row r="8" spans="1:10" ht="16.5" thickBot="1" x14ac:dyDescent="0.25">
      <c r="A8" s="33">
        <v>42979</v>
      </c>
      <c r="B8" s="10" t="s">
        <v>7</v>
      </c>
      <c r="C8" s="7"/>
      <c r="D8" s="11"/>
      <c r="E8" s="11"/>
      <c r="F8" s="11"/>
      <c r="G8" s="11"/>
      <c r="H8" s="11" t="str">
        <f t="shared" ref="H8:H37" si="0">IF(F8,F8-E8-G8,"")</f>
        <v/>
      </c>
      <c r="I8" s="115"/>
      <c r="J8" s="115"/>
    </row>
    <row r="9" spans="1:10" ht="16.5" thickBot="1" x14ac:dyDescent="0.25">
      <c r="A9" s="33">
        <v>42980</v>
      </c>
      <c r="B9" s="10" t="s">
        <v>8</v>
      </c>
      <c r="C9" s="7"/>
      <c r="D9" s="11"/>
      <c r="E9" s="11"/>
      <c r="F9" s="11"/>
      <c r="G9" s="11"/>
      <c r="H9" s="11" t="str">
        <f t="shared" si="0"/>
        <v/>
      </c>
      <c r="I9" s="115"/>
      <c r="J9" s="115"/>
    </row>
    <row r="10" spans="1:10" ht="16.5" thickBot="1" x14ac:dyDescent="0.25">
      <c r="A10" s="33">
        <v>42981</v>
      </c>
      <c r="B10" s="10" t="s">
        <v>9</v>
      </c>
      <c r="C10" s="7"/>
      <c r="D10" s="11"/>
      <c r="E10" s="11"/>
      <c r="F10" s="11"/>
      <c r="G10" s="11"/>
      <c r="H10" s="11" t="str">
        <f t="shared" si="0"/>
        <v/>
      </c>
      <c r="I10" s="115"/>
      <c r="J10" s="115"/>
    </row>
    <row r="11" spans="1:10" ht="15.75" customHeight="1" thickBot="1" x14ac:dyDescent="0.25">
      <c r="A11" s="33">
        <v>42982</v>
      </c>
      <c r="B11" s="10" t="s">
        <v>10</v>
      </c>
      <c r="C11" s="7"/>
      <c r="D11" s="11"/>
      <c r="E11" s="11"/>
      <c r="F11" s="11"/>
      <c r="G11" s="11"/>
      <c r="H11" s="11" t="str">
        <f t="shared" si="0"/>
        <v/>
      </c>
      <c r="I11" s="115"/>
      <c r="J11" s="115"/>
    </row>
    <row r="12" spans="1:10" ht="16.5" thickBot="1" x14ac:dyDescent="0.25">
      <c r="A12" s="33">
        <v>42983</v>
      </c>
      <c r="B12" s="10" t="s">
        <v>11</v>
      </c>
      <c r="C12" s="7"/>
      <c r="D12" s="11"/>
      <c r="E12" s="11"/>
      <c r="F12" s="11"/>
      <c r="G12" s="11"/>
      <c r="H12" s="11" t="str">
        <f t="shared" si="0"/>
        <v/>
      </c>
      <c r="I12" s="115"/>
      <c r="J12" s="115"/>
    </row>
    <row r="13" spans="1:10" ht="16.5" thickBot="1" x14ac:dyDescent="0.25">
      <c r="A13" s="33">
        <v>42984</v>
      </c>
      <c r="B13" s="10" t="s">
        <v>5</v>
      </c>
      <c r="C13" s="7"/>
      <c r="D13" s="11"/>
      <c r="E13" s="11"/>
      <c r="F13" s="11"/>
      <c r="G13" s="11"/>
      <c r="H13" s="11" t="str">
        <f t="shared" si="0"/>
        <v/>
      </c>
      <c r="I13" s="115"/>
      <c r="J13" s="115"/>
    </row>
    <row r="14" spans="1:10" ht="16.5" thickBot="1" x14ac:dyDescent="0.25">
      <c r="A14" s="33">
        <v>42985</v>
      </c>
      <c r="B14" s="10" t="s">
        <v>6</v>
      </c>
      <c r="C14" s="7"/>
      <c r="D14" s="11"/>
      <c r="E14" s="11"/>
      <c r="F14" s="11"/>
      <c r="G14" s="11"/>
      <c r="H14" s="11" t="str">
        <f t="shared" si="0"/>
        <v/>
      </c>
      <c r="I14" s="115"/>
      <c r="J14" s="115"/>
    </row>
    <row r="15" spans="1:10" ht="16.5" thickBot="1" x14ac:dyDescent="0.25">
      <c r="A15" s="33">
        <v>42986</v>
      </c>
      <c r="B15" s="10" t="s">
        <v>7</v>
      </c>
      <c r="C15" s="7"/>
      <c r="D15" s="11"/>
      <c r="E15" s="11"/>
      <c r="F15" s="11"/>
      <c r="G15" s="11"/>
      <c r="H15" s="11" t="str">
        <f t="shared" si="0"/>
        <v/>
      </c>
      <c r="I15" s="115"/>
      <c r="J15" s="115"/>
    </row>
    <row r="16" spans="1:10" ht="16.5" thickBot="1" x14ac:dyDescent="0.25">
      <c r="A16" s="33">
        <v>42987</v>
      </c>
      <c r="B16" s="10" t="s">
        <v>8</v>
      </c>
      <c r="C16" s="7"/>
      <c r="D16" s="11"/>
      <c r="E16" s="11"/>
      <c r="F16" s="11"/>
      <c r="G16" s="11"/>
      <c r="H16" s="11" t="str">
        <f t="shared" si="0"/>
        <v/>
      </c>
      <c r="I16" s="115"/>
      <c r="J16" s="115"/>
    </row>
    <row r="17" spans="1:10" ht="16.5" thickBot="1" x14ac:dyDescent="0.25">
      <c r="A17" s="33">
        <v>42988</v>
      </c>
      <c r="B17" s="10" t="s">
        <v>9</v>
      </c>
      <c r="C17" s="7"/>
      <c r="D17" s="11"/>
      <c r="E17" s="11"/>
      <c r="F17" s="11"/>
      <c r="G17" s="11"/>
      <c r="H17" s="11" t="str">
        <f t="shared" si="0"/>
        <v/>
      </c>
      <c r="I17" s="115"/>
      <c r="J17" s="115"/>
    </row>
    <row r="18" spans="1:10" ht="16.5" thickBot="1" x14ac:dyDescent="0.25">
      <c r="A18" s="33">
        <v>42989</v>
      </c>
      <c r="B18" s="10" t="s">
        <v>10</v>
      </c>
      <c r="C18" s="7"/>
      <c r="D18" s="11"/>
      <c r="E18" s="11"/>
      <c r="F18" s="11"/>
      <c r="G18" s="11"/>
      <c r="H18" s="11" t="str">
        <f t="shared" si="0"/>
        <v/>
      </c>
      <c r="I18" s="115"/>
      <c r="J18" s="115"/>
    </row>
    <row r="19" spans="1:10" ht="16.5" thickBot="1" x14ac:dyDescent="0.25">
      <c r="A19" s="33">
        <v>42990</v>
      </c>
      <c r="B19" s="10" t="s">
        <v>11</v>
      </c>
      <c r="C19" s="7"/>
      <c r="D19" s="11"/>
      <c r="E19" s="11"/>
      <c r="F19" s="11"/>
      <c r="G19" s="11"/>
      <c r="H19" s="11" t="str">
        <f t="shared" si="0"/>
        <v/>
      </c>
      <c r="I19" s="115"/>
      <c r="J19" s="115"/>
    </row>
    <row r="20" spans="1:10" ht="16.5" thickBot="1" x14ac:dyDescent="0.25">
      <c r="A20" s="33">
        <v>42991</v>
      </c>
      <c r="B20" s="10" t="s">
        <v>5</v>
      </c>
      <c r="C20" s="7"/>
      <c r="D20" s="11"/>
      <c r="E20" s="11"/>
      <c r="F20" s="11"/>
      <c r="G20" s="11"/>
      <c r="H20" s="11" t="str">
        <f t="shared" si="0"/>
        <v/>
      </c>
      <c r="I20" s="115"/>
      <c r="J20" s="115"/>
    </row>
    <row r="21" spans="1:10" ht="16.5" thickBot="1" x14ac:dyDescent="0.25">
      <c r="A21" s="33">
        <v>42992</v>
      </c>
      <c r="B21" s="10" t="s">
        <v>6</v>
      </c>
      <c r="C21" s="7"/>
      <c r="D21" s="11"/>
      <c r="E21" s="11"/>
      <c r="F21" s="11"/>
      <c r="G21" s="11"/>
      <c r="H21" s="11" t="str">
        <f t="shared" si="0"/>
        <v/>
      </c>
      <c r="I21" s="115"/>
      <c r="J21" s="115"/>
    </row>
    <row r="22" spans="1:10" ht="16.5" thickBot="1" x14ac:dyDescent="0.25">
      <c r="A22" s="33">
        <v>42993</v>
      </c>
      <c r="B22" s="10" t="s">
        <v>7</v>
      </c>
      <c r="C22" s="7"/>
      <c r="D22" s="11"/>
      <c r="E22" s="11"/>
      <c r="F22" s="11"/>
      <c r="G22" s="11"/>
      <c r="H22" s="11" t="str">
        <f t="shared" si="0"/>
        <v/>
      </c>
      <c r="I22" s="115"/>
      <c r="J22" s="115"/>
    </row>
    <row r="23" spans="1:10" ht="16.5" thickBot="1" x14ac:dyDescent="0.25">
      <c r="A23" s="33">
        <v>42994</v>
      </c>
      <c r="B23" s="10" t="s">
        <v>8</v>
      </c>
      <c r="C23" s="7"/>
      <c r="D23" s="11"/>
      <c r="E23" s="11"/>
      <c r="F23" s="11"/>
      <c r="G23" s="11"/>
      <c r="H23" s="11" t="str">
        <f t="shared" si="0"/>
        <v/>
      </c>
      <c r="I23" s="115"/>
      <c r="J23" s="115"/>
    </row>
    <row r="24" spans="1:10" ht="16.5" thickBot="1" x14ac:dyDescent="0.25">
      <c r="A24" s="33">
        <v>42995</v>
      </c>
      <c r="B24" s="10" t="s">
        <v>9</v>
      </c>
      <c r="C24" s="7"/>
      <c r="D24" s="11"/>
      <c r="E24" s="11"/>
      <c r="F24" s="11"/>
      <c r="G24" s="11"/>
      <c r="H24" s="11" t="str">
        <f t="shared" si="0"/>
        <v/>
      </c>
      <c r="I24" s="115"/>
      <c r="J24" s="115"/>
    </row>
    <row r="25" spans="1:10" ht="16.5" thickBot="1" x14ac:dyDescent="0.25">
      <c r="A25" s="33">
        <v>42996</v>
      </c>
      <c r="B25" s="10" t="s">
        <v>10</v>
      </c>
      <c r="C25" s="7"/>
      <c r="D25" s="11"/>
      <c r="E25" s="11"/>
      <c r="F25" s="11"/>
      <c r="G25" s="11"/>
      <c r="H25" s="11" t="str">
        <f t="shared" si="0"/>
        <v/>
      </c>
      <c r="I25" s="115"/>
      <c r="J25" s="115"/>
    </row>
    <row r="26" spans="1:10" ht="16.5" thickBot="1" x14ac:dyDescent="0.25">
      <c r="A26" s="33">
        <v>42997</v>
      </c>
      <c r="B26" s="10" t="s">
        <v>11</v>
      </c>
      <c r="C26" s="7"/>
      <c r="D26" s="11"/>
      <c r="E26" s="11"/>
      <c r="F26" s="11"/>
      <c r="G26" s="11"/>
      <c r="H26" s="11" t="str">
        <f t="shared" si="0"/>
        <v/>
      </c>
      <c r="I26" s="115"/>
      <c r="J26" s="115"/>
    </row>
    <row r="27" spans="1:10" ht="16.5" thickBot="1" x14ac:dyDescent="0.25">
      <c r="A27" s="33">
        <v>42998</v>
      </c>
      <c r="B27" s="10" t="s">
        <v>5</v>
      </c>
      <c r="C27" s="7"/>
      <c r="D27" s="11"/>
      <c r="E27" s="11"/>
      <c r="F27" s="11"/>
      <c r="G27" s="11"/>
      <c r="H27" s="11" t="str">
        <f t="shared" si="0"/>
        <v/>
      </c>
      <c r="I27" s="115"/>
      <c r="J27" s="115"/>
    </row>
    <row r="28" spans="1:10" ht="16.5" thickBot="1" x14ac:dyDescent="0.25">
      <c r="A28" s="33">
        <v>42999</v>
      </c>
      <c r="B28" s="10" t="s">
        <v>6</v>
      </c>
      <c r="C28" s="7"/>
      <c r="D28" s="11"/>
      <c r="E28" s="11"/>
      <c r="F28" s="11"/>
      <c r="G28" s="11"/>
      <c r="H28" s="11" t="str">
        <f t="shared" si="0"/>
        <v/>
      </c>
      <c r="I28" s="115"/>
      <c r="J28" s="115"/>
    </row>
    <row r="29" spans="1:10" ht="16.5" thickBot="1" x14ac:dyDescent="0.25">
      <c r="A29" s="33">
        <v>43000</v>
      </c>
      <c r="B29" s="10" t="s">
        <v>7</v>
      </c>
      <c r="C29" s="7"/>
      <c r="D29" s="11"/>
      <c r="E29" s="11"/>
      <c r="F29" s="11"/>
      <c r="G29" s="11"/>
      <c r="H29" s="11" t="str">
        <f t="shared" si="0"/>
        <v/>
      </c>
      <c r="I29" s="115"/>
      <c r="J29" s="115"/>
    </row>
    <row r="30" spans="1:10" ht="16.5" thickBot="1" x14ac:dyDescent="0.25">
      <c r="A30" s="33">
        <v>43001</v>
      </c>
      <c r="B30" s="10" t="s">
        <v>8</v>
      </c>
      <c r="C30" s="7"/>
      <c r="D30" s="11"/>
      <c r="E30" s="11"/>
      <c r="F30" s="11"/>
      <c r="G30" s="11"/>
      <c r="H30" s="11" t="str">
        <f t="shared" si="0"/>
        <v/>
      </c>
      <c r="I30" s="115"/>
      <c r="J30" s="115"/>
    </row>
    <row r="31" spans="1:10" ht="16.5" thickBot="1" x14ac:dyDescent="0.25">
      <c r="A31" s="33">
        <v>43002</v>
      </c>
      <c r="B31" s="10" t="s">
        <v>9</v>
      </c>
      <c r="C31" s="7"/>
      <c r="D31" s="11"/>
      <c r="E31" s="11"/>
      <c r="F31" s="11"/>
      <c r="G31" s="11"/>
      <c r="H31" s="11" t="str">
        <f t="shared" si="0"/>
        <v/>
      </c>
      <c r="I31" s="115"/>
      <c r="J31" s="115"/>
    </row>
    <row r="32" spans="1:10" ht="16.5" thickBot="1" x14ac:dyDescent="0.25">
      <c r="A32" s="33">
        <v>43003</v>
      </c>
      <c r="B32" s="10" t="s">
        <v>10</v>
      </c>
      <c r="C32" s="7"/>
      <c r="D32" s="11"/>
      <c r="E32" s="11"/>
      <c r="F32" s="11"/>
      <c r="G32" s="11"/>
      <c r="H32" s="11" t="str">
        <f t="shared" si="0"/>
        <v/>
      </c>
      <c r="I32" s="115"/>
      <c r="J32" s="115"/>
    </row>
    <row r="33" spans="1:10" ht="16.5" thickBot="1" x14ac:dyDescent="0.25">
      <c r="A33" s="33">
        <v>43004</v>
      </c>
      <c r="B33" s="10" t="s">
        <v>11</v>
      </c>
      <c r="C33" s="7"/>
      <c r="D33" s="11"/>
      <c r="E33" s="11"/>
      <c r="F33" s="11"/>
      <c r="G33" s="11"/>
      <c r="H33" s="11" t="str">
        <f t="shared" si="0"/>
        <v/>
      </c>
      <c r="I33" s="115"/>
      <c r="J33" s="115"/>
    </row>
    <row r="34" spans="1:10" ht="16.5" thickBot="1" x14ac:dyDescent="0.25">
      <c r="A34" s="33">
        <v>43005</v>
      </c>
      <c r="B34" s="10" t="s">
        <v>5</v>
      </c>
      <c r="C34" s="7"/>
      <c r="D34" s="11"/>
      <c r="E34" s="11"/>
      <c r="F34" s="11"/>
      <c r="G34" s="11"/>
      <c r="H34" s="11" t="str">
        <f t="shared" si="0"/>
        <v/>
      </c>
      <c r="I34" s="115"/>
      <c r="J34" s="115"/>
    </row>
    <row r="35" spans="1:10" ht="16.5" thickBot="1" x14ac:dyDescent="0.25">
      <c r="A35" s="33">
        <v>43006</v>
      </c>
      <c r="B35" s="10" t="s">
        <v>6</v>
      </c>
      <c r="C35" s="7"/>
      <c r="D35" s="11"/>
      <c r="E35" s="11"/>
      <c r="F35" s="11"/>
      <c r="G35" s="11"/>
      <c r="H35" s="11" t="str">
        <f t="shared" si="0"/>
        <v/>
      </c>
      <c r="I35" s="115"/>
      <c r="J35" s="115"/>
    </row>
    <row r="36" spans="1:10" ht="16.5" thickBot="1" x14ac:dyDescent="0.25">
      <c r="A36" s="33">
        <v>43007</v>
      </c>
      <c r="B36" s="10" t="s">
        <v>7</v>
      </c>
      <c r="C36" s="7"/>
      <c r="D36" s="11"/>
      <c r="E36" s="11"/>
      <c r="F36" s="11"/>
      <c r="G36" s="11"/>
      <c r="H36" s="11" t="str">
        <f t="shared" si="0"/>
        <v/>
      </c>
      <c r="I36" s="115"/>
      <c r="J36" s="115"/>
    </row>
    <row r="37" spans="1:10" ht="16.5" thickBot="1" x14ac:dyDescent="0.25">
      <c r="A37" s="15"/>
      <c r="B37" s="10"/>
      <c r="C37" s="7"/>
      <c r="D37" s="11"/>
      <c r="E37" s="11"/>
      <c r="F37" s="11"/>
      <c r="G37" s="11"/>
      <c r="H37" s="11" t="str">
        <f t="shared" si="0"/>
        <v/>
      </c>
      <c r="I37" s="115"/>
      <c r="J37" s="115"/>
    </row>
    <row r="38" spans="1:10" ht="15.75" customHeight="1" x14ac:dyDescent="0.2">
      <c r="A38" s="26"/>
      <c r="B38" s="21"/>
      <c r="C38" s="21"/>
      <c r="D38" s="21"/>
      <c r="E38" s="21"/>
      <c r="F38" s="21"/>
      <c r="G38" s="21"/>
    </row>
    <row r="39" spans="1:10" ht="15.75" customHeight="1" thickBot="1" x14ac:dyDescent="0.25">
      <c r="D39" s="31"/>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August!C45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Tag"),August!H44)</f>
        <v>0</v>
      </c>
    </row>
    <row r="45" spans="1:10" ht="15.75" customHeight="1" thickBot="1" x14ac:dyDescent="0.25">
      <c r="A45" s="19" t="s">
        <v>15</v>
      </c>
      <c r="B45" s="28" t="s">
        <v>17</v>
      </c>
      <c r="C45" s="20">
        <f>C43-C44</f>
        <v>0</v>
      </c>
      <c r="F45" s="215" t="s">
        <v>52</v>
      </c>
      <c r="G45" s="216"/>
      <c r="H45" s="97">
        <f>H43-H44</f>
        <v>0</v>
      </c>
    </row>
  </sheetData>
  <sheetProtection algorithmName="SHA-512" hashValue="aHD607+dlKBB8/ibYpqrgM4dKiHV7H8445eKuj6pPmuo+GOaRD2F6D8g9LjXJK3f9Kw3zJNZw5tlf66pEAKk2Q==" saltValue="/WUKWNcOmxE/pK2NM1BWdw==" spinCount="100000" sheet="1" formatCells="0" formatColumns="0" formatRows="0" insertColumns="0" insertRows="0" insertHyperlinks="0" deleteColumns="0" deleteRows="0" sort="0" autoFilter="0" pivotTables="0"/>
  <protectedRanges>
    <protectedRange password="EF18" sqref="C7:G37" name="September"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23" priority="71">
      <formula>OR($B7="Samstag",$B7="Sonntag")</formula>
    </cfRule>
  </conditionalFormatting>
  <conditionalFormatting sqref="A6:H37">
    <cfRule type="expression" dxfId="22" priority="1">
      <formula>($C6="Krank")</formula>
    </cfRule>
    <cfRule type="expression" dxfId="21" priority="2">
      <formula>($C6="Sonderurlaub")</formula>
    </cfRule>
    <cfRule type="expression" dxfId="20" priority="4">
      <formula>($C6="AZV Tag")</formula>
    </cfRule>
    <cfRule type="expression" dxfId="19"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95" id="{5F96C1F5-4EF7-4FB4-A152-11F2783147E3}">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count="3">
        <x14:dataValidation type="list" errorStyle="information" allowBlank="1" showInputMessage="1" xr:uid="{00000000-0002-0000-0B00-000000000000}">
          <x14:formula1>
            <xm:f>Hilfsblatt!$D$5:$D$12</xm:f>
          </x14:formula1>
          <xm:sqref>D7:D37</xm:sqref>
        </x14:dataValidation>
        <x14:dataValidation type="list" showInputMessage="1" xr:uid="{00000000-0002-0000-0B00-000001000000}">
          <x14:formula1>
            <xm:f>Hilfsblatt!$G$5:$G$12</xm:f>
          </x14:formula1>
          <xm:sqref>G7:G37</xm:sqref>
        </x14:dataValidation>
        <x14:dataValidation type="list" errorStyle="information" allowBlank="1" showInputMessage="1" xr:uid="{00000000-0002-0000-0B00-000002000000}">
          <x14:formula1>
            <xm:f>Hilfsblatt!$O$5:$O$10</xm:f>
          </x14:formula1>
          <xm:sqref>C7:C37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tabColor theme="8"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109</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c r="I6" s="115"/>
      <c r="J6" s="115"/>
    </row>
    <row r="7" spans="1:10" ht="16.5" thickBot="1" x14ac:dyDescent="0.25">
      <c r="A7" s="33">
        <v>43008</v>
      </c>
      <c r="B7" s="10" t="s">
        <v>8</v>
      </c>
      <c r="C7" s="7"/>
      <c r="D7" s="11"/>
      <c r="E7" s="11"/>
      <c r="F7" s="11"/>
      <c r="G7" s="11"/>
      <c r="H7" s="11" t="str">
        <f>IF(F7,F7-E7-G7,"")</f>
        <v/>
      </c>
      <c r="I7" s="115"/>
      <c r="J7" s="115"/>
    </row>
    <row r="8" spans="1:10" ht="16.5" thickBot="1" x14ac:dyDescent="0.25">
      <c r="A8" s="33">
        <v>43009</v>
      </c>
      <c r="B8" s="10" t="s">
        <v>9</v>
      </c>
      <c r="C8" s="7"/>
      <c r="D8" s="11"/>
      <c r="E8" s="11"/>
      <c r="F8" s="11"/>
      <c r="G8" s="11"/>
      <c r="H8" s="11" t="str">
        <f t="shared" ref="H8:H37" si="0">IF(F8,F8-E8-G8,"")</f>
        <v/>
      </c>
      <c r="I8" s="115"/>
      <c r="J8" s="115"/>
    </row>
    <row r="9" spans="1:10" ht="16.5" thickBot="1" x14ac:dyDescent="0.25">
      <c r="A9" s="33">
        <v>43010</v>
      </c>
      <c r="B9" s="10" t="s">
        <v>10</v>
      </c>
      <c r="C9" s="7"/>
      <c r="D9" s="11"/>
      <c r="E9" s="11"/>
      <c r="F9" s="11"/>
      <c r="G9" s="11"/>
      <c r="H9" s="11" t="str">
        <f t="shared" si="0"/>
        <v/>
      </c>
      <c r="I9" s="115"/>
      <c r="J9" s="115"/>
    </row>
    <row r="10" spans="1:10" ht="16.5" thickBot="1" x14ac:dyDescent="0.25">
      <c r="A10" s="33">
        <v>43011</v>
      </c>
      <c r="B10" s="10" t="s">
        <v>11</v>
      </c>
      <c r="C10" s="7"/>
      <c r="D10" s="11"/>
      <c r="E10" s="11"/>
      <c r="F10" s="11"/>
      <c r="G10" s="11"/>
      <c r="H10" s="11" t="str">
        <f t="shared" si="0"/>
        <v/>
      </c>
      <c r="I10" s="115"/>
      <c r="J10" s="115"/>
    </row>
    <row r="11" spans="1:10" ht="16.5" thickBot="1" x14ac:dyDescent="0.25">
      <c r="A11" s="33">
        <v>43012</v>
      </c>
      <c r="B11" s="10" t="s">
        <v>5</v>
      </c>
      <c r="C11" s="7"/>
      <c r="D11" s="11"/>
      <c r="E11" s="11"/>
      <c r="F11" s="11"/>
      <c r="G11" s="11"/>
      <c r="H11" s="11" t="str">
        <f t="shared" si="0"/>
        <v/>
      </c>
      <c r="I11" s="115"/>
      <c r="J11" s="115"/>
    </row>
    <row r="12" spans="1:10" ht="16.5" thickBot="1" x14ac:dyDescent="0.25">
      <c r="A12" s="33">
        <v>43013</v>
      </c>
      <c r="B12" s="10" t="s">
        <v>6</v>
      </c>
      <c r="C12" s="7"/>
      <c r="D12" s="11"/>
      <c r="E12" s="11"/>
      <c r="F12" s="11"/>
      <c r="G12" s="11"/>
      <c r="H12" s="11" t="str">
        <f t="shared" si="0"/>
        <v/>
      </c>
      <c r="I12" s="115"/>
      <c r="J12" s="115"/>
    </row>
    <row r="13" spans="1:10" ht="15.75" customHeight="1" thickBot="1" x14ac:dyDescent="0.25">
      <c r="A13" s="33">
        <v>43014</v>
      </c>
      <c r="B13" s="10" t="s">
        <v>7</v>
      </c>
      <c r="C13" s="7"/>
      <c r="D13" s="11"/>
      <c r="E13" s="11"/>
      <c r="F13" s="11"/>
      <c r="G13" s="11"/>
      <c r="H13" s="11" t="str">
        <f t="shared" si="0"/>
        <v/>
      </c>
      <c r="I13" s="115"/>
      <c r="J13" s="115"/>
    </row>
    <row r="14" spans="1:10" ht="16.5" thickBot="1" x14ac:dyDescent="0.25">
      <c r="A14" s="33">
        <v>43015</v>
      </c>
      <c r="B14" s="10" t="s">
        <v>8</v>
      </c>
      <c r="C14" s="7"/>
      <c r="D14" s="11"/>
      <c r="E14" s="11"/>
      <c r="F14" s="11"/>
      <c r="G14" s="11"/>
      <c r="H14" s="11" t="str">
        <f t="shared" si="0"/>
        <v/>
      </c>
      <c r="I14" s="115"/>
      <c r="J14" s="115"/>
    </row>
    <row r="15" spans="1:10" ht="16.5" thickBot="1" x14ac:dyDescent="0.25">
      <c r="A15" s="33">
        <v>43016</v>
      </c>
      <c r="B15" s="10" t="s">
        <v>9</v>
      </c>
      <c r="C15" s="7"/>
      <c r="D15" s="11"/>
      <c r="E15" s="11"/>
      <c r="F15" s="11"/>
      <c r="G15" s="11"/>
      <c r="H15" s="11" t="str">
        <f t="shared" si="0"/>
        <v/>
      </c>
      <c r="I15" s="115"/>
      <c r="J15" s="115"/>
    </row>
    <row r="16" spans="1:10" ht="16.5" thickBot="1" x14ac:dyDescent="0.25">
      <c r="A16" s="33">
        <v>43017</v>
      </c>
      <c r="B16" s="10" t="s">
        <v>10</v>
      </c>
      <c r="C16" s="7"/>
      <c r="D16" s="11"/>
      <c r="E16" s="11"/>
      <c r="F16" s="11"/>
      <c r="G16" s="11"/>
      <c r="H16" s="11" t="str">
        <f t="shared" si="0"/>
        <v/>
      </c>
      <c r="I16" s="115"/>
      <c r="J16" s="115"/>
    </row>
    <row r="17" spans="1:10" ht="16.5" thickBot="1" x14ac:dyDescent="0.25">
      <c r="A17" s="33">
        <v>43018</v>
      </c>
      <c r="B17" s="10" t="s">
        <v>11</v>
      </c>
      <c r="C17" s="7"/>
      <c r="D17" s="11"/>
      <c r="E17" s="11"/>
      <c r="F17" s="11"/>
      <c r="G17" s="11"/>
      <c r="H17" s="11" t="str">
        <f t="shared" si="0"/>
        <v/>
      </c>
      <c r="I17" s="115"/>
      <c r="J17" s="115"/>
    </row>
    <row r="18" spans="1:10" ht="16.5" thickBot="1" x14ac:dyDescent="0.25">
      <c r="A18" s="33">
        <v>43019</v>
      </c>
      <c r="B18" s="10" t="s">
        <v>5</v>
      </c>
      <c r="C18" s="7"/>
      <c r="D18" s="11"/>
      <c r="E18" s="11"/>
      <c r="F18" s="11"/>
      <c r="G18" s="11"/>
      <c r="H18" s="11" t="str">
        <f t="shared" si="0"/>
        <v/>
      </c>
      <c r="I18" s="115"/>
      <c r="J18" s="115"/>
    </row>
    <row r="19" spans="1:10" ht="16.5" thickBot="1" x14ac:dyDescent="0.25">
      <c r="A19" s="33">
        <v>43020</v>
      </c>
      <c r="B19" s="10" t="s">
        <v>6</v>
      </c>
      <c r="C19" s="7"/>
      <c r="D19" s="11"/>
      <c r="E19" s="11"/>
      <c r="F19" s="11"/>
      <c r="G19" s="11"/>
      <c r="H19" s="11" t="str">
        <f t="shared" si="0"/>
        <v/>
      </c>
      <c r="I19" s="115"/>
      <c r="J19" s="115"/>
    </row>
    <row r="20" spans="1:10" ht="15.75" customHeight="1" thickBot="1" x14ac:dyDescent="0.25">
      <c r="A20" s="33">
        <v>43021</v>
      </c>
      <c r="B20" s="10" t="s">
        <v>7</v>
      </c>
      <c r="C20" s="7"/>
      <c r="D20" s="11"/>
      <c r="E20" s="11"/>
      <c r="F20" s="11"/>
      <c r="G20" s="11"/>
      <c r="H20" s="11" t="str">
        <f t="shared" si="0"/>
        <v/>
      </c>
      <c r="I20" s="115"/>
      <c r="J20" s="115"/>
    </row>
    <row r="21" spans="1:10" ht="16.5" thickBot="1" x14ac:dyDescent="0.25">
      <c r="A21" s="33">
        <v>43022</v>
      </c>
      <c r="B21" s="10" t="s">
        <v>8</v>
      </c>
      <c r="C21" s="7"/>
      <c r="D21" s="11"/>
      <c r="E21" s="11"/>
      <c r="F21" s="11"/>
      <c r="G21" s="11"/>
      <c r="H21" s="11" t="str">
        <f t="shared" si="0"/>
        <v/>
      </c>
      <c r="I21" s="115"/>
      <c r="J21" s="115"/>
    </row>
    <row r="22" spans="1:10" ht="16.5" thickBot="1" x14ac:dyDescent="0.25">
      <c r="A22" s="33">
        <v>43023</v>
      </c>
      <c r="B22" s="10" t="s">
        <v>9</v>
      </c>
      <c r="C22" s="7"/>
      <c r="D22" s="11"/>
      <c r="E22" s="11"/>
      <c r="F22" s="11"/>
      <c r="G22" s="11"/>
      <c r="H22" s="11" t="str">
        <f t="shared" si="0"/>
        <v/>
      </c>
      <c r="I22" s="115"/>
      <c r="J22" s="115"/>
    </row>
    <row r="23" spans="1:10" ht="16.5" thickBot="1" x14ac:dyDescent="0.25">
      <c r="A23" s="33">
        <v>43024</v>
      </c>
      <c r="B23" s="10" t="s">
        <v>10</v>
      </c>
      <c r="C23" s="7"/>
      <c r="D23" s="11"/>
      <c r="E23" s="11"/>
      <c r="F23" s="11"/>
      <c r="G23" s="11"/>
      <c r="H23" s="11" t="str">
        <f t="shared" si="0"/>
        <v/>
      </c>
      <c r="I23" s="115"/>
      <c r="J23" s="115"/>
    </row>
    <row r="24" spans="1:10" ht="16.5" thickBot="1" x14ac:dyDescent="0.25">
      <c r="A24" s="33">
        <v>43025</v>
      </c>
      <c r="B24" s="10" t="s">
        <v>11</v>
      </c>
      <c r="C24" s="7"/>
      <c r="D24" s="11"/>
      <c r="E24" s="11"/>
      <c r="F24" s="11"/>
      <c r="G24" s="11"/>
      <c r="H24" s="11" t="str">
        <f t="shared" si="0"/>
        <v/>
      </c>
      <c r="I24" s="115"/>
      <c r="J24" s="115"/>
    </row>
    <row r="25" spans="1:10" ht="16.5" thickBot="1" x14ac:dyDescent="0.25">
      <c r="A25" s="33">
        <v>43026</v>
      </c>
      <c r="B25" s="10" t="s">
        <v>5</v>
      </c>
      <c r="C25" s="7"/>
      <c r="D25" s="11"/>
      <c r="E25" s="11"/>
      <c r="F25" s="11"/>
      <c r="G25" s="11"/>
      <c r="H25" s="11" t="str">
        <f t="shared" si="0"/>
        <v/>
      </c>
      <c r="I25" s="115"/>
      <c r="J25" s="115"/>
    </row>
    <row r="26" spans="1:10" ht="16.5" thickBot="1" x14ac:dyDescent="0.25">
      <c r="A26" s="33">
        <v>43027</v>
      </c>
      <c r="B26" s="10" t="s">
        <v>6</v>
      </c>
      <c r="C26" s="7"/>
      <c r="D26" s="11"/>
      <c r="E26" s="11"/>
      <c r="F26" s="11"/>
      <c r="G26" s="11"/>
      <c r="H26" s="11" t="str">
        <f t="shared" si="0"/>
        <v/>
      </c>
      <c r="I26" s="115"/>
      <c r="J26" s="115"/>
    </row>
    <row r="27" spans="1:10" ht="15.75" customHeight="1" thickBot="1" x14ac:dyDescent="0.25">
      <c r="A27" s="33">
        <v>43028</v>
      </c>
      <c r="B27" s="10" t="s">
        <v>7</v>
      </c>
      <c r="C27" s="7"/>
      <c r="D27" s="11"/>
      <c r="E27" s="11"/>
      <c r="F27" s="11"/>
      <c r="G27" s="11"/>
      <c r="H27" s="11" t="str">
        <f t="shared" si="0"/>
        <v/>
      </c>
      <c r="I27" s="115"/>
      <c r="J27" s="115"/>
    </row>
    <row r="28" spans="1:10" ht="16.5" thickBot="1" x14ac:dyDescent="0.25">
      <c r="A28" s="33">
        <v>43029</v>
      </c>
      <c r="B28" s="10" t="s">
        <v>8</v>
      </c>
      <c r="C28" s="7"/>
      <c r="D28" s="11"/>
      <c r="E28" s="11"/>
      <c r="F28" s="11"/>
      <c r="G28" s="11"/>
      <c r="H28" s="11" t="str">
        <f t="shared" si="0"/>
        <v/>
      </c>
      <c r="I28" s="115"/>
      <c r="J28" s="115"/>
    </row>
    <row r="29" spans="1:10" ht="16.5" thickBot="1" x14ac:dyDescent="0.25">
      <c r="A29" s="33">
        <v>43030</v>
      </c>
      <c r="B29" s="10" t="s">
        <v>9</v>
      </c>
      <c r="C29" s="7"/>
      <c r="D29" s="11"/>
      <c r="E29" s="11"/>
      <c r="F29" s="11"/>
      <c r="G29" s="11"/>
      <c r="H29" s="11" t="str">
        <f t="shared" si="0"/>
        <v/>
      </c>
      <c r="I29" s="115"/>
      <c r="J29" s="115"/>
    </row>
    <row r="30" spans="1:10" ht="16.5" thickBot="1" x14ac:dyDescent="0.25">
      <c r="A30" s="33">
        <v>43031</v>
      </c>
      <c r="B30" s="10" t="s">
        <v>10</v>
      </c>
      <c r="C30" s="7"/>
      <c r="D30" s="11"/>
      <c r="E30" s="11"/>
      <c r="F30" s="11"/>
      <c r="G30" s="11"/>
      <c r="H30" s="11" t="str">
        <f t="shared" si="0"/>
        <v/>
      </c>
      <c r="I30" s="115"/>
      <c r="J30" s="115"/>
    </row>
    <row r="31" spans="1:10" ht="16.5" thickBot="1" x14ac:dyDescent="0.25">
      <c r="A31" s="33">
        <v>43032</v>
      </c>
      <c r="B31" s="10" t="s">
        <v>11</v>
      </c>
      <c r="C31" s="7"/>
      <c r="D31" s="11"/>
      <c r="E31" s="11"/>
      <c r="F31" s="11"/>
      <c r="G31" s="11"/>
      <c r="H31" s="11" t="str">
        <f t="shared" si="0"/>
        <v/>
      </c>
      <c r="I31" s="115"/>
      <c r="J31" s="115"/>
    </row>
    <row r="32" spans="1:10" ht="16.5" thickBot="1" x14ac:dyDescent="0.25">
      <c r="A32" s="33">
        <v>43033</v>
      </c>
      <c r="B32" s="10" t="s">
        <v>5</v>
      </c>
      <c r="C32" s="7"/>
      <c r="D32" s="11"/>
      <c r="E32" s="11"/>
      <c r="F32" s="11"/>
      <c r="G32" s="11"/>
      <c r="H32" s="11" t="str">
        <f t="shared" si="0"/>
        <v/>
      </c>
      <c r="I32" s="115"/>
      <c r="J32" s="115"/>
    </row>
    <row r="33" spans="1:10" ht="16.5" thickBot="1" x14ac:dyDescent="0.25">
      <c r="A33" s="33">
        <v>43034</v>
      </c>
      <c r="B33" s="10" t="s">
        <v>6</v>
      </c>
      <c r="C33" s="7"/>
      <c r="D33" s="11"/>
      <c r="E33" s="11"/>
      <c r="F33" s="11"/>
      <c r="G33" s="11"/>
      <c r="H33" s="11" t="str">
        <f t="shared" si="0"/>
        <v/>
      </c>
      <c r="I33" s="115"/>
      <c r="J33" s="115"/>
    </row>
    <row r="34" spans="1:10" ht="15.75" customHeight="1" thickBot="1" x14ac:dyDescent="0.25">
      <c r="A34" s="33">
        <v>43035</v>
      </c>
      <c r="B34" s="10" t="s">
        <v>7</v>
      </c>
      <c r="C34" s="7"/>
      <c r="D34" s="11"/>
      <c r="E34" s="11"/>
      <c r="F34" s="11"/>
      <c r="G34" s="11"/>
      <c r="H34" s="11" t="str">
        <f t="shared" si="0"/>
        <v/>
      </c>
      <c r="I34" s="115"/>
      <c r="J34" s="115"/>
    </row>
    <row r="35" spans="1:10" ht="16.5" thickBot="1" x14ac:dyDescent="0.25">
      <c r="A35" s="33">
        <v>43036</v>
      </c>
      <c r="B35" s="10" t="s">
        <v>8</v>
      </c>
      <c r="C35" s="7"/>
      <c r="D35" s="11"/>
      <c r="E35" s="11"/>
      <c r="F35" s="11"/>
      <c r="G35" s="11"/>
      <c r="H35" s="11" t="str">
        <f t="shared" si="0"/>
        <v/>
      </c>
      <c r="I35" s="115"/>
      <c r="J35" s="115"/>
    </row>
    <row r="36" spans="1:10" ht="16.5" thickBot="1" x14ac:dyDescent="0.25">
      <c r="A36" s="33">
        <v>43037</v>
      </c>
      <c r="B36" s="10" t="s">
        <v>9</v>
      </c>
      <c r="C36" s="7"/>
      <c r="D36" s="11"/>
      <c r="E36" s="11"/>
      <c r="F36" s="11"/>
      <c r="G36" s="11"/>
      <c r="H36" s="11" t="str">
        <f t="shared" si="0"/>
        <v/>
      </c>
      <c r="I36" s="115"/>
      <c r="J36" s="115"/>
    </row>
    <row r="37" spans="1:10" ht="16.5" thickBot="1" x14ac:dyDescent="0.25">
      <c r="A37" s="33">
        <v>43038</v>
      </c>
      <c r="B37" s="10" t="s">
        <v>10</v>
      </c>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31"/>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September!C45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Tag"),September!H44)</f>
        <v>0</v>
      </c>
    </row>
    <row r="45" spans="1:10" ht="15.75" customHeight="1" thickBot="1" x14ac:dyDescent="0.25">
      <c r="A45" s="19" t="s">
        <v>15</v>
      </c>
      <c r="B45" s="28" t="s">
        <v>17</v>
      </c>
      <c r="C45" s="20">
        <f>C43-C44</f>
        <v>0</v>
      </c>
      <c r="F45" s="215" t="s">
        <v>52</v>
      </c>
      <c r="G45" s="216"/>
      <c r="H45" s="97">
        <f>H43-H44</f>
        <v>0</v>
      </c>
    </row>
  </sheetData>
  <sheetProtection algorithmName="SHA-512" hashValue="9gHQxd+JJQ0xAx0bPR7YZ2KwM7uZ8l/QeC/uTmLkPFcmHDkVHeah42J3QWelToARp3ADcvxrdk/Gq638LQCW8Q==" saltValue="a/Z+Dc0o3daFOhiZs7NSWA==" spinCount="100000" sheet="1" formatCells="0" formatColumns="0" formatRows="0" insertColumns="0" insertRows="0" insertHyperlinks="0" deleteColumns="0" deleteRows="0" sort="0" autoFilter="0" pivotTables="0"/>
  <protectedRanges>
    <protectedRange password="EF18" sqref="C7:G37" name="Oktober"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17" priority="72">
      <formula>OR($B7="Samstag",$B7="Sonntag")</formula>
    </cfRule>
  </conditionalFormatting>
  <conditionalFormatting sqref="A6:H37">
    <cfRule type="expression" dxfId="16" priority="1">
      <formula>($C6="Krank")</formula>
    </cfRule>
    <cfRule type="expression" dxfId="15" priority="2">
      <formula>($C6="Sonderurlaub")</formula>
    </cfRule>
    <cfRule type="expression" dxfId="14" priority="4">
      <formula>($C6="AZV Tag")</formula>
    </cfRule>
    <cfRule type="expression" dxfId="13"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96" id="{19C51272-8460-4F2F-A5BD-009FAA2980C9}">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count="3">
        <x14:dataValidation type="list" errorStyle="information" allowBlank="1" showInputMessage="1" xr:uid="{00000000-0002-0000-0C00-000000000000}">
          <x14:formula1>
            <xm:f>Hilfsblatt!$D$5:$D$12</xm:f>
          </x14:formula1>
          <xm:sqref>D7:D37</xm:sqref>
        </x14:dataValidation>
        <x14:dataValidation type="list" showInputMessage="1" xr:uid="{00000000-0002-0000-0C00-000001000000}">
          <x14:formula1>
            <xm:f>Hilfsblatt!$G$5:$G$12</xm:f>
          </x14:formula1>
          <xm:sqref>G7:G37</xm:sqref>
        </x14:dataValidation>
        <x14:dataValidation type="list" errorStyle="information" allowBlank="1" showInputMessage="1" xr:uid="{00000000-0002-0000-0C00-000002000000}">
          <x14:formula1>
            <xm:f>Hilfsblatt!$O$5:$O$10</xm:f>
          </x14:formula1>
          <xm:sqref>C7:C37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tabColor theme="4"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110</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c r="I6" s="115"/>
      <c r="J6" s="115"/>
    </row>
    <row r="7" spans="1:10" ht="16.5" thickBot="1" x14ac:dyDescent="0.25">
      <c r="A7" s="33">
        <v>43039</v>
      </c>
      <c r="B7" s="10" t="s">
        <v>11</v>
      </c>
      <c r="C7" s="7"/>
      <c r="D7" s="11"/>
      <c r="E7" s="11"/>
      <c r="F7" s="11"/>
      <c r="G7" s="11"/>
      <c r="H7" s="11" t="str">
        <f>IF(F7,F7-E7-G7,"")</f>
        <v/>
      </c>
      <c r="I7" s="115"/>
      <c r="J7" s="115"/>
    </row>
    <row r="8" spans="1:10" ht="16.5" thickBot="1" x14ac:dyDescent="0.25">
      <c r="A8" s="33">
        <v>43040</v>
      </c>
      <c r="B8" s="10" t="s">
        <v>5</v>
      </c>
      <c r="C8" s="7"/>
      <c r="D8" s="11"/>
      <c r="E8" s="11"/>
      <c r="F8" s="11"/>
      <c r="G8" s="11"/>
      <c r="H8" s="11" t="str">
        <f t="shared" ref="H8:H37" si="0">IF(F8,F8-E8-G8,"")</f>
        <v/>
      </c>
      <c r="I8" s="115"/>
      <c r="J8" s="115"/>
    </row>
    <row r="9" spans="1:10" ht="16.5" thickBot="1" x14ac:dyDescent="0.25">
      <c r="A9" s="33">
        <v>43041</v>
      </c>
      <c r="B9" s="10" t="s">
        <v>6</v>
      </c>
      <c r="C9" s="7"/>
      <c r="D9" s="11"/>
      <c r="E9" s="11"/>
      <c r="F9" s="11"/>
      <c r="G9" s="11"/>
      <c r="H9" s="11" t="str">
        <f t="shared" si="0"/>
        <v/>
      </c>
      <c r="I9" s="115"/>
      <c r="J9" s="115"/>
    </row>
    <row r="10" spans="1:10" ht="15.75" customHeight="1" thickBot="1" x14ac:dyDescent="0.25">
      <c r="A10" s="33">
        <v>43042</v>
      </c>
      <c r="B10" s="10" t="s">
        <v>7</v>
      </c>
      <c r="C10" s="7"/>
      <c r="D10" s="11"/>
      <c r="E10" s="11"/>
      <c r="F10" s="11"/>
      <c r="G10" s="11"/>
      <c r="H10" s="11" t="str">
        <f t="shared" si="0"/>
        <v/>
      </c>
      <c r="I10" s="115"/>
      <c r="J10" s="115"/>
    </row>
    <row r="11" spans="1:10" ht="16.5" thickBot="1" x14ac:dyDescent="0.25">
      <c r="A11" s="33">
        <v>43043</v>
      </c>
      <c r="B11" s="10" t="s">
        <v>8</v>
      </c>
      <c r="C11" s="7"/>
      <c r="D11" s="11"/>
      <c r="E11" s="11"/>
      <c r="F11" s="11"/>
      <c r="G11" s="11"/>
      <c r="H11" s="11" t="str">
        <f t="shared" si="0"/>
        <v/>
      </c>
      <c r="I11" s="115"/>
      <c r="J11" s="115"/>
    </row>
    <row r="12" spans="1:10" ht="16.5" thickBot="1" x14ac:dyDescent="0.25">
      <c r="A12" s="33">
        <v>43044</v>
      </c>
      <c r="B12" s="10" t="s">
        <v>9</v>
      </c>
      <c r="C12" s="7"/>
      <c r="D12" s="11"/>
      <c r="E12" s="11"/>
      <c r="F12" s="11"/>
      <c r="G12" s="11"/>
      <c r="H12" s="11" t="str">
        <f t="shared" si="0"/>
        <v/>
      </c>
      <c r="I12" s="115"/>
      <c r="J12" s="115"/>
    </row>
    <row r="13" spans="1:10" ht="16.5" thickBot="1" x14ac:dyDescent="0.25">
      <c r="A13" s="33">
        <v>43045</v>
      </c>
      <c r="B13" s="10" t="s">
        <v>10</v>
      </c>
      <c r="C13" s="7"/>
      <c r="D13" s="11"/>
      <c r="E13" s="11"/>
      <c r="F13" s="11"/>
      <c r="G13" s="11"/>
      <c r="H13" s="11" t="str">
        <f t="shared" si="0"/>
        <v/>
      </c>
      <c r="I13" s="115"/>
      <c r="J13" s="115"/>
    </row>
    <row r="14" spans="1:10" ht="16.5" thickBot="1" x14ac:dyDescent="0.25">
      <c r="A14" s="33">
        <v>43046</v>
      </c>
      <c r="B14" s="10" t="s">
        <v>11</v>
      </c>
      <c r="C14" s="7"/>
      <c r="D14" s="11"/>
      <c r="E14" s="11"/>
      <c r="F14" s="11"/>
      <c r="G14" s="11"/>
      <c r="H14" s="11" t="str">
        <f t="shared" si="0"/>
        <v/>
      </c>
      <c r="I14" s="115"/>
      <c r="J14" s="115"/>
    </row>
    <row r="15" spans="1:10" ht="16.5" thickBot="1" x14ac:dyDescent="0.25">
      <c r="A15" s="33">
        <v>43047</v>
      </c>
      <c r="B15" s="10" t="s">
        <v>5</v>
      </c>
      <c r="C15" s="7"/>
      <c r="D15" s="11"/>
      <c r="E15" s="11"/>
      <c r="F15" s="11"/>
      <c r="G15" s="11"/>
      <c r="H15" s="11" t="str">
        <f t="shared" si="0"/>
        <v/>
      </c>
      <c r="I15" s="115"/>
      <c r="J15" s="115"/>
    </row>
    <row r="16" spans="1:10" ht="16.5" thickBot="1" x14ac:dyDescent="0.25">
      <c r="A16" s="33">
        <v>43048</v>
      </c>
      <c r="B16" s="10" t="s">
        <v>6</v>
      </c>
      <c r="C16" s="7"/>
      <c r="D16" s="11"/>
      <c r="E16" s="11"/>
      <c r="F16" s="11"/>
      <c r="G16" s="11"/>
      <c r="H16" s="11" t="str">
        <f t="shared" si="0"/>
        <v/>
      </c>
      <c r="I16" s="115"/>
      <c r="J16" s="115"/>
    </row>
    <row r="17" spans="1:10" ht="15.75" customHeight="1" thickBot="1" x14ac:dyDescent="0.25">
      <c r="A17" s="33">
        <v>43049</v>
      </c>
      <c r="B17" s="10" t="s">
        <v>7</v>
      </c>
      <c r="C17" s="7"/>
      <c r="D17" s="11"/>
      <c r="E17" s="11"/>
      <c r="F17" s="11"/>
      <c r="G17" s="11"/>
      <c r="H17" s="11" t="str">
        <f t="shared" si="0"/>
        <v/>
      </c>
      <c r="I17" s="115"/>
      <c r="J17" s="115"/>
    </row>
    <row r="18" spans="1:10" ht="16.5" thickBot="1" x14ac:dyDescent="0.25">
      <c r="A18" s="33">
        <v>43050</v>
      </c>
      <c r="B18" s="10" t="s">
        <v>8</v>
      </c>
      <c r="C18" s="7"/>
      <c r="D18" s="11"/>
      <c r="E18" s="11"/>
      <c r="F18" s="11"/>
      <c r="G18" s="11"/>
      <c r="H18" s="11" t="str">
        <f t="shared" si="0"/>
        <v/>
      </c>
      <c r="I18" s="115"/>
      <c r="J18" s="115"/>
    </row>
    <row r="19" spans="1:10" ht="16.5" thickBot="1" x14ac:dyDescent="0.25">
      <c r="A19" s="33">
        <v>43051</v>
      </c>
      <c r="B19" s="10" t="s">
        <v>9</v>
      </c>
      <c r="C19" s="7"/>
      <c r="D19" s="11"/>
      <c r="E19" s="11"/>
      <c r="F19" s="11"/>
      <c r="G19" s="11"/>
      <c r="H19" s="11" t="str">
        <f t="shared" si="0"/>
        <v/>
      </c>
      <c r="I19" s="115"/>
      <c r="J19" s="115"/>
    </row>
    <row r="20" spans="1:10" ht="16.5" thickBot="1" x14ac:dyDescent="0.25">
      <c r="A20" s="33">
        <v>43052</v>
      </c>
      <c r="B20" s="10" t="s">
        <v>10</v>
      </c>
      <c r="C20" s="7"/>
      <c r="D20" s="11"/>
      <c r="E20" s="11"/>
      <c r="F20" s="11"/>
      <c r="G20" s="11"/>
      <c r="H20" s="11" t="str">
        <f t="shared" si="0"/>
        <v/>
      </c>
      <c r="I20" s="115"/>
      <c r="J20" s="115"/>
    </row>
    <row r="21" spans="1:10" ht="16.5" thickBot="1" x14ac:dyDescent="0.25">
      <c r="A21" s="33">
        <v>43053</v>
      </c>
      <c r="B21" s="10" t="s">
        <v>11</v>
      </c>
      <c r="C21" s="7"/>
      <c r="D21" s="11"/>
      <c r="E21" s="11"/>
      <c r="F21" s="11"/>
      <c r="G21" s="11"/>
      <c r="H21" s="11" t="str">
        <f t="shared" si="0"/>
        <v/>
      </c>
      <c r="I21" s="115"/>
      <c r="J21" s="115"/>
    </row>
    <row r="22" spans="1:10" ht="16.5" thickBot="1" x14ac:dyDescent="0.25">
      <c r="A22" s="33">
        <v>43054</v>
      </c>
      <c r="B22" s="10" t="s">
        <v>5</v>
      </c>
      <c r="C22" s="7"/>
      <c r="D22" s="11"/>
      <c r="E22" s="11"/>
      <c r="F22" s="11"/>
      <c r="G22" s="11"/>
      <c r="H22" s="11" t="str">
        <f t="shared" si="0"/>
        <v/>
      </c>
      <c r="I22" s="115"/>
      <c r="J22" s="115"/>
    </row>
    <row r="23" spans="1:10" ht="16.5" thickBot="1" x14ac:dyDescent="0.25">
      <c r="A23" s="33">
        <v>43055</v>
      </c>
      <c r="B23" s="10" t="s">
        <v>6</v>
      </c>
      <c r="C23" s="7"/>
      <c r="D23" s="11"/>
      <c r="E23" s="11"/>
      <c r="F23" s="11"/>
      <c r="G23" s="11"/>
      <c r="H23" s="11" t="str">
        <f t="shared" si="0"/>
        <v/>
      </c>
      <c r="I23" s="115"/>
      <c r="J23" s="115"/>
    </row>
    <row r="24" spans="1:10" ht="15.75" customHeight="1" thickBot="1" x14ac:dyDescent="0.25">
      <c r="A24" s="33">
        <v>43056</v>
      </c>
      <c r="B24" s="10" t="s">
        <v>7</v>
      </c>
      <c r="C24" s="7"/>
      <c r="D24" s="11"/>
      <c r="E24" s="11"/>
      <c r="F24" s="11"/>
      <c r="G24" s="11"/>
      <c r="H24" s="11" t="str">
        <f t="shared" si="0"/>
        <v/>
      </c>
      <c r="I24" s="115"/>
      <c r="J24" s="115"/>
    </row>
    <row r="25" spans="1:10" ht="16.5" thickBot="1" x14ac:dyDescent="0.25">
      <c r="A25" s="33">
        <v>43057</v>
      </c>
      <c r="B25" s="10" t="s">
        <v>8</v>
      </c>
      <c r="C25" s="7"/>
      <c r="D25" s="11"/>
      <c r="E25" s="11"/>
      <c r="F25" s="11"/>
      <c r="G25" s="11"/>
      <c r="H25" s="11" t="str">
        <f t="shared" si="0"/>
        <v/>
      </c>
      <c r="I25" s="115"/>
      <c r="J25" s="115"/>
    </row>
    <row r="26" spans="1:10" ht="16.5" thickBot="1" x14ac:dyDescent="0.25">
      <c r="A26" s="33">
        <v>43058</v>
      </c>
      <c r="B26" s="10" t="s">
        <v>9</v>
      </c>
      <c r="C26" s="7"/>
      <c r="D26" s="11"/>
      <c r="E26" s="11"/>
      <c r="F26" s="11"/>
      <c r="G26" s="11"/>
      <c r="H26" s="11" t="str">
        <f t="shared" si="0"/>
        <v/>
      </c>
      <c r="I26" s="115"/>
      <c r="J26" s="115"/>
    </row>
    <row r="27" spans="1:10" ht="16.5" thickBot="1" x14ac:dyDescent="0.25">
      <c r="A27" s="33">
        <v>43059</v>
      </c>
      <c r="B27" s="10" t="s">
        <v>10</v>
      </c>
      <c r="C27" s="7"/>
      <c r="D27" s="11"/>
      <c r="E27" s="11"/>
      <c r="F27" s="11"/>
      <c r="G27" s="11"/>
      <c r="H27" s="11" t="str">
        <f t="shared" si="0"/>
        <v/>
      </c>
      <c r="I27" s="115"/>
      <c r="J27" s="115"/>
    </row>
    <row r="28" spans="1:10" ht="16.5" thickBot="1" x14ac:dyDescent="0.25">
      <c r="A28" s="33">
        <v>43060</v>
      </c>
      <c r="B28" s="10" t="s">
        <v>11</v>
      </c>
      <c r="C28" s="7"/>
      <c r="D28" s="11"/>
      <c r="E28" s="11"/>
      <c r="F28" s="11"/>
      <c r="G28" s="11"/>
      <c r="H28" s="11" t="str">
        <f t="shared" si="0"/>
        <v/>
      </c>
      <c r="I28" s="115"/>
      <c r="J28" s="115"/>
    </row>
    <row r="29" spans="1:10" ht="16.5" thickBot="1" x14ac:dyDescent="0.25">
      <c r="A29" s="33">
        <v>43061</v>
      </c>
      <c r="B29" s="10" t="s">
        <v>5</v>
      </c>
      <c r="C29" s="7"/>
      <c r="D29" s="11"/>
      <c r="E29" s="11"/>
      <c r="F29" s="11"/>
      <c r="G29" s="11"/>
      <c r="H29" s="11" t="str">
        <f t="shared" si="0"/>
        <v/>
      </c>
      <c r="I29" s="115"/>
      <c r="J29" s="115"/>
    </row>
    <row r="30" spans="1:10" ht="16.5" thickBot="1" x14ac:dyDescent="0.25">
      <c r="A30" s="33">
        <v>43062</v>
      </c>
      <c r="B30" s="10" t="s">
        <v>6</v>
      </c>
      <c r="C30" s="7"/>
      <c r="D30" s="11"/>
      <c r="E30" s="11"/>
      <c r="F30" s="11"/>
      <c r="G30" s="11"/>
      <c r="H30" s="11" t="str">
        <f t="shared" si="0"/>
        <v/>
      </c>
      <c r="I30" s="115"/>
      <c r="J30" s="115"/>
    </row>
    <row r="31" spans="1:10" ht="15.75" customHeight="1" thickBot="1" x14ac:dyDescent="0.25">
      <c r="A31" s="33">
        <v>43063</v>
      </c>
      <c r="B31" s="10" t="s">
        <v>7</v>
      </c>
      <c r="C31" s="7"/>
      <c r="D31" s="11"/>
      <c r="E31" s="11"/>
      <c r="F31" s="11"/>
      <c r="G31" s="11"/>
      <c r="H31" s="11" t="str">
        <f t="shared" si="0"/>
        <v/>
      </c>
      <c r="I31" s="115"/>
      <c r="J31" s="115"/>
    </row>
    <row r="32" spans="1:10" ht="16.5" thickBot="1" x14ac:dyDescent="0.25">
      <c r="A32" s="33">
        <v>43064</v>
      </c>
      <c r="B32" s="10" t="s">
        <v>8</v>
      </c>
      <c r="C32" s="7"/>
      <c r="D32" s="11"/>
      <c r="E32" s="11"/>
      <c r="F32" s="11"/>
      <c r="G32" s="11"/>
      <c r="H32" s="11" t="str">
        <f t="shared" si="0"/>
        <v/>
      </c>
      <c r="I32" s="115"/>
      <c r="J32" s="115"/>
    </row>
    <row r="33" spans="1:10" ht="16.5" thickBot="1" x14ac:dyDescent="0.25">
      <c r="A33" s="33">
        <v>43065</v>
      </c>
      <c r="B33" s="10" t="s">
        <v>9</v>
      </c>
      <c r="C33" s="7"/>
      <c r="D33" s="11"/>
      <c r="E33" s="11"/>
      <c r="F33" s="11"/>
      <c r="G33" s="11"/>
      <c r="H33" s="11" t="str">
        <f t="shared" si="0"/>
        <v/>
      </c>
      <c r="I33" s="115"/>
      <c r="J33" s="115"/>
    </row>
    <row r="34" spans="1:10" ht="16.5" thickBot="1" x14ac:dyDescent="0.25">
      <c r="A34" s="33">
        <v>43066</v>
      </c>
      <c r="B34" s="10" t="s">
        <v>10</v>
      </c>
      <c r="C34" s="7"/>
      <c r="D34" s="11"/>
      <c r="E34" s="11"/>
      <c r="F34" s="11"/>
      <c r="G34" s="11"/>
      <c r="H34" s="11" t="str">
        <f t="shared" si="0"/>
        <v/>
      </c>
      <c r="I34" s="115"/>
      <c r="J34" s="115"/>
    </row>
    <row r="35" spans="1:10" ht="16.5" thickBot="1" x14ac:dyDescent="0.25">
      <c r="A35" s="33">
        <v>43067</v>
      </c>
      <c r="B35" s="10" t="s">
        <v>11</v>
      </c>
      <c r="C35" s="7"/>
      <c r="D35" s="11"/>
      <c r="E35" s="11"/>
      <c r="F35" s="11"/>
      <c r="G35" s="11"/>
      <c r="H35" s="11" t="str">
        <f t="shared" si="0"/>
        <v/>
      </c>
      <c r="I35" s="115"/>
      <c r="J35" s="115"/>
    </row>
    <row r="36" spans="1:10" ht="16.5" thickBot="1" x14ac:dyDescent="0.25">
      <c r="A36" s="33">
        <v>43068</v>
      </c>
      <c r="B36" s="10" t="s">
        <v>5</v>
      </c>
      <c r="C36" s="7"/>
      <c r="D36" s="11"/>
      <c r="E36" s="11"/>
      <c r="F36" s="11"/>
      <c r="G36" s="11"/>
      <c r="H36" s="11" t="str">
        <f t="shared" si="0"/>
        <v/>
      </c>
      <c r="I36" s="115"/>
      <c r="J36" s="115"/>
    </row>
    <row r="37" spans="1:10" ht="16.5" thickBot="1" x14ac:dyDescent="0.25">
      <c r="A37" s="15"/>
      <c r="B37" s="10"/>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31"/>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Oktober!C45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Tag"),Oktober!H44)</f>
        <v>0</v>
      </c>
    </row>
    <row r="45" spans="1:10" ht="15.75" customHeight="1" thickBot="1" x14ac:dyDescent="0.25">
      <c r="A45" s="19" t="s">
        <v>15</v>
      </c>
      <c r="B45" s="28" t="s">
        <v>17</v>
      </c>
      <c r="C45" s="20">
        <f>C43-C44</f>
        <v>0</v>
      </c>
      <c r="F45" s="215" t="s">
        <v>52</v>
      </c>
      <c r="G45" s="216"/>
      <c r="H45" s="97">
        <f>H43-H44</f>
        <v>0</v>
      </c>
    </row>
  </sheetData>
  <sheetProtection algorithmName="SHA-512" hashValue="j9YhSkPK+Hq8XfJQISMP2Nnv6RYgO7/nOJ551vWmHt4qmrz+/5vzYOKTHoklrdsKFBmThSbTYe3cgOaolC0OZQ==" saltValue="fQbTg2YqoXv1HHI+ovvFRA==" spinCount="100000" sheet="1" formatCells="0" formatColumns="0" formatRows="0" insertColumns="0" insertRows="0" insertHyperlinks="0" deleteColumns="0" deleteRows="0" sort="0" autoFilter="0" pivotTables="0"/>
  <protectedRanges>
    <protectedRange password="EF18" sqref="C7:G37" name="November"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11" priority="73">
      <formula>OR($B7="Samstag",$B7="Sonntag")</formula>
    </cfRule>
  </conditionalFormatting>
  <conditionalFormatting sqref="A6:H37">
    <cfRule type="expression" dxfId="10" priority="1">
      <formula>($C6="Krank")</formula>
    </cfRule>
    <cfRule type="expression" dxfId="9" priority="2">
      <formula>($C6="Sonderurlaub")</formula>
    </cfRule>
    <cfRule type="expression" dxfId="8" priority="4">
      <formula>($C6="AZV Tag")</formula>
    </cfRule>
    <cfRule type="expression" dxfId="7"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97" id="{45DA4520-F2CD-4222-850D-7F9034FBF8A4}">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errorStyle="information" allowBlank="1" showInputMessage="1" xr:uid="{00000000-0002-0000-0D00-000000000000}">
          <x14:formula1>
            <xm:f>Hilfsblatt!$D$5:$D$12</xm:f>
          </x14:formula1>
          <xm:sqref>D7:D37</xm:sqref>
        </x14:dataValidation>
        <x14:dataValidation type="list" showInputMessage="1" xr:uid="{00000000-0002-0000-0D00-000001000000}">
          <x14:formula1>
            <xm:f>Hilfsblatt!$G$5:$G$12</xm:f>
          </x14:formula1>
          <xm:sqref>G7:G37</xm:sqref>
        </x14:dataValidation>
        <x14:dataValidation type="list" errorStyle="information" allowBlank="1" showInputMessage="1" xr:uid="{00000000-0002-0000-0D00-000002000000}">
          <x14:formula1>
            <xm:f>Hilfsblatt!$O$5:$O$10</xm:f>
          </x14:formula1>
          <xm:sqref>C7:C37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tabColor theme="8"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111</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c r="I6" s="115"/>
      <c r="J6" s="115"/>
    </row>
    <row r="7" spans="1:10" ht="15.75" customHeight="1" thickBot="1" x14ac:dyDescent="0.25">
      <c r="A7" s="33">
        <v>43069</v>
      </c>
      <c r="B7" s="10" t="s">
        <v>6</v>
      </c>
      <c r="C7" s="7"/>
      <c r="D7" s="11"/>
      <c r="E7" s="11"/>
      <c r="F7" s="11"/>
      <c r="G7" s="11"/>
      <c r="H7" s="11" t="str">
        <f>IF(F7,F7-E7-G7,"")</f>
        <v/>
      </c>
      <c r="I7" s="115"/>
      <c r="J7" s="115"/>
    </row>
    <row r="8" spans="1:10" ht="16.5" thickBot="1" x14ac:dyDescent="0.25">
      <c r="A8" s="33">
        <v>43070</v>
      </c>
      <c r="B8" s="10" t="s">
        <v>7</v>
      </c>
      <c r="C8" s="7"/>
      <c r="D8" s="11"/>
      <c r="E8" s="11"/>
      <c r="F8" s="11"/>
      <c r="G8" s="11"/>
      <c r="H8" s="11" t="str">
        <f t="shared" ref="H8:H37" si="0">IF(F8,F8-E8-G8,"")</f>
        <v/>
      </c>
      <c r="I8" s="115"/>
      <c r="J8" s="115"/>
    </row>
    <row r="9" spans="1:10" ht="15.75" customHeight="1" thickBot="1" x14ac:dyDescent="0.25">
      <c r="A9" s="33">
        <v>43071</v>
      </c>
      <c r="B9" s="10" t="s">
        <v>8</v>
      </c>
      <c r="C9" s="7"/>
      <c r="D9" s="11"/>
      <c r="E9" s="11"/>
      <c r="F9" s="11"/>
      <c r="G9" s="11"/>
      <c r="H9" s="11" t="str">
        <f t="shared" si="0"/>
        <v/>
      </c>
      <c r="I9" s="115"/>
      <c r="J9" s="115"/>
    </row>
    <row r="10" spans="1:10" ht="16.5" thickBot="1" x14ac:dyDescent="0.25">
      <c r="A10" s="33">
        <v>43072</v>
      </c>
      <c r="B10" s="10" t="s">
        <v>9</v>
      </c>
      <c r="C10" s="7"/>
      <c r="D10" s="11"/>
      <c r="E10" s="11"/>
      <c r="F10" s="11"/>
      <c r="G10" s="11"/>
      <c r="H10" s="11" t="str">
        <f t="shared" si="0"/>
        <v/>
      </c>
      <c r="I10" s="115"/>
      <c r="J10" s="115"/>
    </row>
    <row r="11" spans="1:10" ht="16.5" thickBot="1" x14ac:dyDescent="0.25">
      <c r="A11" s="33">
        <v>43073</v>
      </c>
      <c r="B11" s="10" t="s">
        <v>10</v>
      </c>
      <c r="C11" s="7"/>
      <c r="D11" s="11"/>
      <c r="E11" s="11"/>
      <c r="F11" s="11"/>
      <c r="G11" s="11"/>
      <c r="H11" s="11" t="str">
        <f t="shared" si="0"/>
        <v/>
      </c>
      <c r="I11" s="115"/>
      <c r="J11" s="115"/>
    </row>
    <row r="12" spans="1:10" ht="16.5" thickBot="1" x14ac:dyDescent="0.25">
      <c r="A12" s="33">
        <v>43074</v>
      </c>
      <c r="B12" s="10" t="s">
        <v>11</v>
      </c>
      <c r="C12" s="7"/>
      <c r="D12" s="11"/>
      <c r="E12" s="11"/>
      <c r="F12" s="11"/>
      <c r="G12" s="11"/>
      <c r="H12" s="11" t="str">
        <f t="shared" si="0"/>
        <v/>
      </c>
      <c r="I12" s="115"/>
      <c r="J12" s="115"/>
    </row>
    <row r="13" spans="1:10" ht="16.5" thickBot="1" x14ac:dyDescent="0.25">
      <c r="A13" s="33">
        <v>43075</v>
      </c>
      <c r="B13" s="10" t="s">
        <v>5</v>
      </c>
      <c r="C13" s="7"/>
      <c r="D13" s="11"/>
      <c r="E13" s="11"/>
      <c r="F13" s="11"/>
      <c r="G13" s="11"/>
      <c r="H13" s="11" t="str">
        <f t="shared" si="0"/>
        <v/>
      </c>
      <c r="I13" s="115"/>
      <c r="J13" s="115"/>
    </row>
    <row r="14" spans="1:10" ht="16.5" thickBot="1" x14ac:dyDescent="0.25">
      <c r="A14" s="33">
        <v>43076</v>
      </c>
      <c r="B14" s="10" t="s">
        <v>6</v>
      </c>
      <c r="C14" s="7"/>
      <c r="D14" s="11"/>
      <c r="E14" s="11"/>
      <c r="F14" s="11"/>
      <c r="G14" s="11"/>
      <c r="H14" s="11" t="str">
        <f t="shared" si="0"/>
        <v/>
      </c>
      <c r="I14" s="115"/>
      <c r="J14" s="115"/>
    </row>
    <row r="15" spans="1:10" ht="16.5" thickBot="1" x14ac:dyDescent="0.25">
      <c r="A15" s="33">
        <v>43077</v>
      </c>
      <c r="B15" s="10" t="s">
        <v>7</v>
      </c>
      <c r="C15" s="7"/>
      <c r="D15" s="11"/>
      <c r="E15" s="11"/>
      <c r="F15" s="11"/>
      <c r="G15" s="11"/>
      <c r="H15" s="11" t="str">
        <f t="shared" si="0"/>
        <v/>
      </c>
      <c r="I15" s="115"/>
      <c r="J15" s="115"/>
    </row>
    <row r="16" spans="1:10" ht="15.75" customHeight="1" thickBot="1" x14ac:dyDescent="0.25">
      <c r="A16" s="33">
        <v>43078</v>
      </c>
      <c r="B16" s="10" t="s">
        <v>8</v>
      </c>
      <c r="C16" s="7"/>
      <c r="D16" s="11"/>
      <c r="E16" s="11"/>
      <c r="F16" s="11"/>
      <c r="G16" s="11"/>
      <c r="H16" s="11" t="str">
        <f t="shared" si="0"/>
        <v/>
      </c>
      <c r="I16" s="115"/>
      <c r="J16" s="115"/>
    </row>
    <row r="17" spans="1:10" ht="16.5" thickBot="1" x14ac:dyDescent="0.25">
      <c r="A17" s="33">
        <v>43079</v>
      </c>
      <c r="B17" s="10" t="s">
        <v>9</v>
      </c>
      <c r="C17" s="7"/>
      <c r="D17" s="11"/>
      <c r="E17" s="11"/>
      <c r="F17" s="11"/>
      <c r="G17" s="11"/>
      <c r="H17" s="11" t="str">
        <f t="shared" si="0"/>
        <v/>
      </c>
      <c r="I17" s="115"/>
      <c r="J17" s="115"/>
    </row>
    <row r="18" spans="1:10" ht="16.5" thickBot="1" x14ac:dyDescent="0.25">
      <c r="A18" s="33">
        <v>43080</v>
      </c>
      <c r="B18" s="10" t="s">
        <v>10</v>
      </c>
      <c r="C18" s="7"/>
      <c r="D18" s="11"/>
      <c r="E18" s="11"/>
      <c r="F18" s="11"/>
      <c r="G18" s="11"/>
      <c r="H18" s="11" t="str">
        <f t="shared" si="0"/>
        <v/>
      </c>
      <c r="I18" s="115"/>
      <c r="J18" s="115"/>
    </row>
    <row r="19" spans="1:10" ht="16.5" thickBot="1" x14ac:dyDescent="0.25">
      <c r="A19" s="33">
        <v>43081</v>
      </c>
      <c r="B19" s="10" t="s">
        <v>11</v>
      </c>
      <c r="C19" s="7"/>
      <c r="D19" s="11"/>
      <c r="E19" s="11"/>
      <c r="F19" s="11"/>
      <c r="G19" s="11"/>
      <c r="H19" s="11" t="str">
        <f t="shared" si="0"/>
        <v/>
      </c>
      <c r="I19" s="115"/>
      <c r="J19" s="115"/>
    </row>
    <row r="20" spans="1:10" ht="16.5" thickBot="1" x14ac:dyDescent="0.25">
      <c r="A20" s="33">
        <v>43082</v>
      </c>
      <c r="B20" s="10" t="s">
        <v>5</v>
      </c>
      <c r="C20" s="7"/>
      <c r="D20" s="11"/>
      <c r="E20" s="11"/>
      <c r="F20" s="11"/>
      <c r="G20" s="11"/>
      <c r="H20" s="11" t="str">
        <f t="shared" si="0"/>
        <v/>
      </c>
      <c r="I20" s="115"/>
      <c r="J20" s="115"/>
    </row>
    <row r="21" spans="1:10" ht="16.5" thickBot="1" x14ac:dyDescent="0.25">
      <c r="A21" s="33">
        <v>43083</v>
      </c>
      <c r="B21" s="10" t="s">
        <v>6</v>
      </c>
      <c r="C21" s="7"/>
      <c r="D21" s="11"/>
      <c r="E21" s="11"/>
      <c r="F21" s="11"/>
      <c r="G21" s="11"/>
      <c r="H21" s="11" t="str">
        <f t="shared" si="0"/>
        <v/>
      </c>
      <c r="I21" s="115"/>
      <c r="J21" s="115"/>
    </row>
    <row r="22" spans="1:10" ht="16.5" thickBot="1" x14ac:dyDescent="0.25">
      <c r="A22" s="33">
        <v>43084</v>
      </c>
      <c r="B22" s="10" t="s">
        <v>7</v>
      </c>
      <c r="C22" s="7"/>
      <c r="D22" s="11"/>
      <c r="E22" s="11"/>
      <c r="F22" s="11"/>
      <c r="G22" s="11"/>
      <c r="H22" s="11" t="str">
        <f t="shared" si="0"/>
        <v/>
      </c>
      <c r="I22" s="115"/>
      <c r="J22" s="115"/>
    </row>
    <row r="23" spans="1:10" ht="15.75" customHeight="1" thickBot="1" x14ac:dyDescent="0.25">
      <c r="A23" s="33">
        <v>43085</v>
      </c>
      <c r="B23" s="10" t="s">
        <v>8</v>
      </c>
      <c r="C23" s="7"/>
      <c r="D23" s="11"/>
      <c r="E23" s="11"/>
      <c r="F23" s="11"/>
      <c r="G23" s="11"/>
      <c r="H23" s="11" t="str">
        <f t="shared" si="0"/>
        <v/>
      </c>
      <c r="I23" s="115"/>
      <c r="J23" s="115"/>
    </row>
    <row r="24" spans="1:10" ht="16.5" thickBot="1" x14ac:dyDescent="0.25">
      <c r="A24" s="33">
        <v>43086</v>
      </c>
      <c r="B24" s="10" t="s">
        <v>9</v>
      </c>
      <c r="C24" s="7"/>
      <c r="D24" s="11"/>
      <c r="E24" s="11"/>
      <c r="F24" s="11"/>
      <c r="G24" s="11"/>
      <c r="H24" s="11" t="str">
        <f t="shared" si="0"/>
        <v/>
      </c>
      <c r="I24" s="115"/>
      <c r="J24" s="115"/>
    </row>
    <row r="25" spans="1:10" ht="16.5" thickBot="1" x14ac:dyDescent="0.25">
      <c r="A25" s="33">
        <v>43087</v>
      </c>
      <c r="B25" s="10" t="s">
        <v>10</v>
      </c>
      <c r="C25" s="7"/>
      <c r="D25" s="11"/>
      <c r="E25" s="11"/>
      <c r="F25" s="11"/>
      <c r="G25" s="11"/>
      <c r="H25" s="11" t="str">
        <f t="shared" si="0"/>
        <v/>
      </c>
      <c r="I25" s="115"/>
      <c r="J25" s="115"/>
    </row>
    <row r="26" spans="1:10" ht="16.5" thickBot="1" x14ac:dyDescent="0.25">
      <c r="A26" s="33">
        <v>43088</v>
      </c>
      <c r="B26" s="10" t="s">
        <v>11</v>
      </c>
      <c r="C26" s="7"/>
      <c r="D26" s="11"/>
      <c r="E26" s="11"/>
      <c r="F26" s="11"/>
      <c r="G26" s="11"/>
      <c r="H26" s="11" t="str">
        <f t="shared" si="0"/>
        <v/>
      </c>
      <c r="I26" s="115"/>
      <c r="J26" s="115"/>
    </row>
    <row r="27" spans="1:10" ht="16.5" thickBot="1" x14ac:dyDescent="0.25">
      <c r="A27" s="33">
        <v>43089</v>
      </c>
      <c r="B27" s="10" t="s">
        <v>5</v>
      </c>
      <c r="C27" s="7"/>
      <c r="D27" s="11"/>
      <c r="E27" s="11"/>
      <c r="F27" s="11"/>
      <c r="G27" s="11"/>
      <c r="H27" s="11" t="str">
        <f t="shared" si="0"/>
        <v/>
      </c>
      <c r="I27" s="115"/>
      <c r="J27" s="115"/>
    </row>
    <row r="28" spans="1:10" ht="16.5" thickBot="1" x14ac:dyDescent="0.25">
      <c r="A28" s="33">
        <v>43090</v>
      </c>
      <c r="B28" s="10" t="s">
        <v>6</v>
      </c>
      <c r="C28" s="7"/>
      <c r="D28" s="11"/>
      <c r="E28" s="11"/>
      <c r="F28" s="11"/>
      <c r="G28" s="11"/>
      <c r="H28" s="11" t="str">
        <f t="shared" si="0"/>
        <v/>
      </c>
      <c r="I28" s="115"/>
      <c r="J28" s="115"/>
    </row>
    <row r="29" spans="1:10" ht="16.5" thickBot="1" x14ac:dyDescent="0.25">
      <c r="A29" s="33">
        <v>43091</v>
      </c>
      <c r="B29" s="10" t="s">
        <v>7</v>
      </c>
      <c r="C29" s="7"/>
      <c r="D29" s="11"/>
      <c r="E29" s="11"/>
      <c r="F29" s="11"/>
      <c r="G29" s="11"/>
      <c r="H29" s="11" t="str">
        <f t="shared" si="0"/>
        <v/>
      </c>
      <c r="I29" s="115"/>
      <c r="J29" s="115"/>
    </row>
    <row r="30" spans="1:10" ht="15.75" customHeight="1" thickBot="1" x14ac:dyDescent="0.25">
      <c r="A30" s="33">
        <v>43092</v>
      </c>
      <c r="B30" s="10" t="s">
        <v>8</v>
      </c>
      <c r="C30" s="7"/>
      <c r="D30" s="11"/>
      <c r="E30" s="11"/>
      <c r="F30" s="11"/>
      <c r="G30" s="11"/>
      <c r="H30" s="11" t="str">
        <f t="shared" si="0"/>
        <v/>
      </c>
      <c r="I30" s="115"/>
      <c r="J30" s="115"/>
    </row>
    <row r="31" spans="1:10" ht="16.5" thickBot="1" x14ac:dyDescent="0.25">
      <c r="A31" s="33">
        <v>43093</v>
      </c>
      <c r="B31" s="10" t="s">
        <v>9</v>
      </c>
      <c r="C31" s="7"/>
      <c r="D31" s="11"/>
      <c r="E31" s="11"/>
      <c r="F31" s="11"/>
      <c r="G31" s="11"/>
      <c r="H31" s="11" t="str">
        <f t="shared" si="0"/>
        <v/>
      </c>
      <c r="I31" s="115"/>
      <c r="J31" s="115"/>
    </row>
    <row r="32" spans="1:10" ht="16.5" thickBot="1" x14ac:dyDescent="0.25">
      <c r="A32" s="33">
        <v>43094</v>
      </c>
      <c r="B32" s="10" t="s">
        <v>10</v>
      </c>
      <c r="C32" s="7"/>
      <c r="D32" s="11"/>
      <c r="E32" s="11"/>
      <c r="F32" s="11"/>
      <c r="G32" s="11"/>
      <c r="H32" s="11" t="str">
        <f t="shared" si="0"/>
        <v/>
      </c>
      <c r="I32" s="115"/>
      <c r="J32" s="115"/>
    </row>
    <row r="33" spans="1:10" ht="16.5" thickBot="1" x14ac:dyDescent="0.25">
      <c r="A33" s="33">
        <v>43095</v>
      </c>
      <c r="B33" s="10" t="s">
        <v>11</v>
      </c>
      <c r="C33" s="7"/>
      <c r="D33" s="11"/>
      <c r="E33" s="11"/>
      <c r="F33" s="11"/>
      <c r="G33" s="11"/>
      <c r="H33" s="11" t="str">
        <f t="shared" si="0"/>
        <v/>
      </c>
      <c r="I33" s="115"/>
      <c r="J33" s="115"/>
    </row>
    <row r="34" spans="1:10" ht="16.5" thickBot="1" x14ac:dyDescent="0.25">
      <c r="A34" s="33">
        <v>43096</v>
      </c>
      <c r="B34" s="10" t="s">
        <v>5</v>
      </c>
      <c r="C34" s="7"/>
      <c r="D34" s="11"/>
      <c r="E34" s="11"/>
      <c r="F34" s="11"/>
      <c r="G34" s="11"/>
      <c r="H34" s="11" t="str">
        <f t="shared" si="0"/>
        <v/>
      </c>
      <c r="I34" s="115"/>
      <c r="J34" s="115"/>
    </row>
    <row r="35" spans="1:10" ht="16.5" thickBot="1" x14ac:dyDescent="0.25">
      <c r="A35" s="33">
        <v>43097</v>
      </c>
      <c r="B35" s="10" t="s">
        <v>6</v>
      </c>
      <c r="C35" s="7"/>
      <c r="D35" s="11"/>
      <c r="E35" s="11"/>
      <c r="F35" s="11"/>
      <c r="G35" s="11"/>
      <c r="H35" s="11" t="str">
        <f t="shared" si="0"/>
        <v/>
      </c>
      <c r="I35" s="115"/>
      <c r="J35" s="115"/>
    </row>
    <row r="36" spans="1:10" ht="16.5" thickBot="1" x14ac:dyDescent="0.25">
      <c r="A36" s="33">
        <v>43098</v>
      </c>
      <c r="B36" s="10" t="s">
        <v>7</v>
      </c>
      <c r="C36" s="7"/>
      <c r="D36" s="11"/>
      <c r="E36" s="11"/>
      <c r="F36" s="11"/>
      <c r="G36" s="11"/>
      <c r="H36" s="11" t="str">
        <f t="shared" si="0"/>
        <v/>
      </c>
      <c r="I36" s="115"/>
      <c r="J36" s="115"/>
    </row>
    <row r="37" spans="1:10" ht="15.75" customHeight="1" thickBot="1" x14ac:dyDescent="0.25">
      <c r="A37" s="33">
        <v>43099</v>
      </c>
      <c r="B37" s="10" t="s">
        <v>8</v>
      </c>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32"/>
    </row>
    <row r="40" spans="1:10" ht="17.25" x14ac:dyDescent="0.2">
      <c r="A40" s="235" t="s">
        <v>85</v>
      </c>
      <c r="B40" s="236"/>
      <c r="C40" s="237"/>
      <c r="D40" s="32"/>
      <c r="F40" s="231" t="s">
        <v>53</v>
      </c>
      <c r="G40" s="232"/>
      <c r="H40" s="233"/>
    </row>
    <row r="41" spans="1:10" ht="15.75" x14ac:dyDescent="0.2">
      <c r="A41" s="91"/>
      <c r="B41" s="92" t="s">
        <v>12</v>
      </c>
      <c r="C41" s="93">
        <f>SUM(H7:H37)</f>
        <v>0</v>
      </c>
      <c r="D41" s="32"/>
      <c r="F41" s="234" t="s">
        <v>54</v>
      </c>
      <c r="G41" s="212"/>
      <c r="H41" s="12">
        <f>COUNTIF($C7:$C37,"Krank")</f>
        <v>0</v>
      </c>
    </row>
    <row r="42" spans="1:10" ht="15.75" x14ac:dyDescent="0.25">
      <c r="A42" s="16" t="s">
        <v>13</v>
      </c>
      <c r="B42" s="17" t="s">
        <v>14</v>
      </c>
      <c r="C42" s="18">
        <f>November!C45</f>
        <v>0</v>
      </c>
      <c r="D42" s="32"/>
      <c r="F42" s="224" t="s">
        <v>86</v>
      </c>
      <c r="G42" s="225"/>
      <c r="H42" s="119">
        <f>COUNTIF($C7:$C37,"Sonderurlaub")</f>
        <v>0</v>
      </c>
    </row>
    <row r="43" spans="1:10" ht="15.95" customHeight="1" x14ac:dyDescent="0.2">
      <c r="A43" s="16" t="s">
        <v>15</v>
      </c>
      <c r="B43" s="17"/>
      <c r="C43" s="18">
        <f>C41+C42</f>
        <v>0</v>
      </c>
      <c r="D43" s="32"/>
      <c r="F43" s="211" t="s">
        <v>22</v>
      </c>
      <c r="G43" s="212"/>
      <c r="H43" s="13">
        <f>Start!G20</f>
        <v>0</v>
      </c>
    </row>
    <row r="44" spans="1:10" ht="15.75" x14ac:dyDescent="0.2">
      <c r="A44" s="16" t="s">
        <v>16</v>
      </c>
      <c r="B44" s="17" t="s">
        <v>3</v>
      </c>
      <c r="C44" s="18">
        <f>SUM(D7:D37)</f>
        <v>0</v>
      </c>
      <c r="F44" s="213" t="s">
        <v>21</v>
      </c>
      <c r="G44" s="214"/>
      <c r="H44" s="96">
        <f>SUM(COUNTIF($C7:$C37,"Urlaub"),COUNTIF($C7:$C37,"AZV Tag"),November!H44)</f>
        <v>0</v>
      </c>
    </row>
    <row r="45" spans="1:10" ht="15.75" customHeight="1" thickBot="1" x14ac:dyDescent="0.25">
      <c r="A45" s="19" t="s">
        <v>15</v>
      </c>
      <c r="B45" s="28" t="s">
        <v>17</v>
      </c>
      <c r="C45" s="20">
        <f>C43-C44</f>
        <v>0</v>
      </c>
      <c r="F45" s="215" t="s">
        <v>52</v>
      </c>
      <c r="G45" s="216"/>
      <c r="H45" s="97">
        <f>H43-H44</f>
        <v>0</v>
      </c>
    </row>
  </sheetData>
  <sheetProtection algorithmName="SHA-512" hashValue="iKK9rnWP3YtCkRBSEETIOBiSuxhGt0mj9ZIn0CuS6uXlrwT6I/7AzBwk7rxUEtJMa4TqAdmde+YHzWGwXLVO8w==" saltValue="KUKJwiwVrsoJRPFsIVRGAA==" spinCount="100000" sheet="1" formatCells="0" formatColumns="0" formatRows="0" insertColumns="0" insertRows="0" insertHyperlinks="0" deleteColumns="0" deleteRows="0" sort="0" autoFilter="0" pivotTables="0"/>
  <protectedRanges>
    <protectedRange password="EF18" sqref="C7:G37" name="Dezember"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5" priority="1">
      <formula>($C7="Krank")</formula>
    </cfRule>
    <cfRule type="expression" dxfId="4" priority="7">
      <formula>($C7="Urlaub")</formula>
    </cfRule>
    <cfRule type="expression" dxfId="3" priority="74">
      <formula>OR($B7="Samstag",$B7="Sonntag")</formula>
    </cfRule>
  </conditionalFormatting>
  <conditionalFormatting sqref="A6:H37">
    <cfRule type="expression" dxfId="2" priority="2">
      <formula>($C6="Sonderurlaub")</formula>
    </cfRule>
    <cfRule type="expression" dxfId="1" priority="45">
      <formula>($C6="AZV Tag")</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98" id="{C48D2B0D-E875-4673-AC09-426C3CFFE89B}">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count="3">
        <x14:dataValidation type="list" errorStyle="information" allowBlank="1" showInputMessage="1" xr:uid="{00000000-0002-0000-0E00-000000000000}">
          <x14:formula1>
            <xm:f>Hilfsblatt!$D$5:$D$12</xm:f>
          </x14:formula1>
          <xm:sqref>D7:D37</xm:sqref>
        </x14:dataValidation>
        <x14:dataValidation type="list" showInputMessage="1" xr:uid="{00000000-0002-0000-0E00-000001000000}">
          <x14:formula1>
            <xm:f>Hilfsblatt!$G$5:$G$12</xm:f>
          </x14:formula1>
          <xm:sqref>G7:G37</xm:sqref>
        </x14:dataValidation>
        <x14:dataValidation type="list" errorStyle="information" allowBlank="1" showInputMessage="1" xr:uid="{00000000-0002-0000-0E00-000002000000}">
          <x14:formula1>
            <xm:f>Hilfsblatt!$O$5:$O$10</xm:f>
          </x14:formula1>
          <xm:sqref>C7:C37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theme="6" tint="0.39997558519241921"/>
  </sheetPr>
  <dimension ref="A1:AI218"/>
  <sheetViews>
    <sheetView zoomScaleNormal="100" workbookViewId="0">
      <selection activeCell="S34" sqref="S34:AH34"/>
    </sheetView>
  </sheetViews>
  <sheetFormatPr baseColWidth="10" defaultColWidth="10.7109375" defaultRowHeight="12.75" x14ac:dyDescent="0.2"/>
  <cols>
    <col min="1" max="1" width="3.7109375" customWidth="1"/>
    <col min="2" max="2" width="4.7109375" customWidth="1"/>
    <col min="3" max="36" width="3.7109375" customWidth="1"/>
  </cols>
  <sheetData>
    <row r="1" spans="1:35" ht="12.75" customHeight="1" x14ac:dyDescent="0.2">
      <c r="A1" s="138"/>
      <c r="B1" s="139"/>
      <c r="C1" s="140"/>
      <c r="D1" s="140"/>
      <c r="E1" s="140"/>
      <c r="F1" s="140"/>
      <c r="G1" s="140"/>
      <c r="H1" s="140"/>
      <c r="I1" s="140"/>
      <c r="J1" s="140"/>
      <c r="K1" s="140"/>
      <c r="L1" s="140"/>
      <c r="M1" s="140"/>
      <c r="N1" s="140"/>
      <c r="O1" s="140"/>
      <c r="P1" s="140"/>
      <c r="Q1" s="140"/>
      <c r="R1" s="140"/>
      <c r="S1" s="138"/>
      <c r="T1" s="138"/>
      <c r="U1" s="138"/>
      <c r="V1" s="138"/>
      <c r="W1" s="138"/>
      <c r="X1" s="138"/>
      <c r="Y1" s="138"/>
      <c r="Z1" s="138"/>
      <c r="AA1" s="138"/>
      <c r="AB1" s="138"/>
      <c r="AC1" s="138"/>
      <c r="AD1" s="138"/>
      <c r="AE1" s="138"/>
      <c r="AF1" s="138"/>
      <c r="AG1" s="138"/>
      <c r="AH1" s="138"/>
      <c r="AI1" s="138"/>
    </row>
    <row r="2" spans="1:35" ht="13.5" customHeight="1" x14ac:dyDescent="0.2">
      <c r="A2" s="138"/>
      <c r="B2" s="8"/>
      <c r="C2" s="274" t="str">
        <f>Start!G10</f>
        <v>Max Mustermann</v>
      </c>
      <c r="D2" s="278"/>
      <c r="E2" s="278"/>
      <c r="F2" s="278"/>
      <c r="G2" s="278"/>
      <c r="H2" s="278"/>
      <c r="I2" s="278"/>
      <c r="J2" s="278"/>
      <c r="K2" s="278"/>
      <c r="L2" s="8"/>
      <c r="M2" s="8"/>
      <c r="N2" s="274" t="str">
        <f>Start!G12</f>
        <v>Musterfirma</v>
      </c>
      <c r="O2" s="278"/>
      <c r="P2" s="278"/>
      <c r="Q2" s="278"/>
      <c r="R2" s="278"/>
      <c r="S2" s="278"/>
      <c r="T2" s="278"/>
      <c r="U2" s="278"/>
      <c r="V2" s="278"/>
      <c r="W2" s="8"/>
      <c r="X2" s="8"/>
      <c r="Y2" s="274" t="s">
        <v>116</v>
      </c>
      <c r="Z2" s="275"/>
      <c r="AA2" s="275"/>
      <c r="AB2" s="275"/>
      <c r="AC2" s="275"/>
      <c r="AD2" s="275"/>
      <c r="AE2" s="275"/>
      <c r="AF2" s="275"/>
      <c r="AG2" s="275"/>
      <c r="AH2" s="138"/>
      <c r="AI2" s="138"/>
    </row>
    <row r="3" spans="1:35" ht="12.75" customHeight="1" x14ac:dyDescent="0.2">
      <c r="A3" s="138"/>
      <c r="B3" s="8"/>
      <c r="C3" s="280" t="s">
        <v>123</v>
      </c>
      <c r="D3" s="281"/>
      <c r="E3" s="281"/>
      <c r="F3" s="281"/>
      <c r="G3" s="281"/>
      <c r="H3" s="281"/>
      <c r="I3" s="281"/>
      <c r="J3" s="281"/>
      <c r="K3" s="281"/>
      <c r="L3" s="8"/>
      <c r="M3" s="8"/>
      <c r="N3" s="276" t="s">
        <v>115</v>
      </c>
      <c r="O3" s="279"/>
      <c r="P3" s="279"/>
      <c r="Q3" s="279"/>
      <c r="R3" s="279"/>
      <c r="S3" s="279"/>
      <c r="T3" s="279"/>
      <c r="U3" s="279"/>
      <c r="V3" s="279"/>
      <c r="W3" s="8"/>
      <c r="X3" s="8"/>
      <c r="Y3" s="276" t="s">
        <v>122</v>
      </c>
      <c r="Z3" s="277"/>
      <c r="AA3" s="277"/>
      <c r="AB3" s="277"/>
      <c r="AC3" s="277"/>
      <c r="AD3" s="277"/>
      <c r="AE3" s="277"/>
      <c r="AF3" s="277"/>
      <c r="AG3" s="277"/>
      <c r="AH3" s="138"/>
      <c r="AI3" s="138"/>
    </row>
    <row r="4" spans="1:35" ht="13.5" customHeight="1" x14ac:dyDescent="0.2">
      <c r="A4" s="138"/>
      <c r="B4" s="141"/>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row>
    <row r="5" spans="1:35" ht="15" x14ac:dyDescent="0.2">
      <c r="A5" s="138"/>
      <c r="B5" s="290" t="s">
        <v>138</v>
      </c>
      <c r="C5" s="291"/>
      <c r="D5" s="150">
        <v>1</v>
      </c>
      <c r="E5" s="150">
        <v>2</v>
      </c>
      <c r="F5" s="150">
        <v>3</v>
      </c>
      <c r="G5" s="150">
        <v>4</v>
      </c>
      <c r="H5" s="150">
        <v>5</v>
      </c>
      <c r="I5" s="150">
        <v>6</v>
      </c>
      <c r="J5" s="150">
        <v>7</v>
      </c>
      <c r="K5" s="150">
        <v>8</v>
      </c>
      <c r="L5" s="150">
        <v>9</v>
      </c>
      <c r="M5" s="150">
        <v>10</v>
      </c>
      <c r="N5" s="150">
        <v>11</v>
      </c>
      <c r="O5" s="150">
        <v>12</v>
      </c>
      <c r="P5" s="150">
        <v>13</v>
      </c>
      <c r="Q5" s="150">
        <v>14</v>
      </c>
      <c r="R5" s="150">
        <v>15</v>
      </c>
      <c r="S5" s="150">
        <v>16</v>
      </c>
      <c r="T5" s="150">
        <v>17</v>
      </c>
      <c r="U5" s="150">
        <v>18</v>
      </c>
      <c r="V5" s="150">
        <v>19</v>
      </c>
      <c r="W5" s="150">
        <v>20</v>
      </c>
      <c r="X5" s="150">
        <v>21</v>
      </c>
      <c r="Y5" s="150">
        <v>22</v>
      </c>
      <c r="Z5" s="150">
        <v>23</v>
      </c>
      <c r="AA5" s="150">
        <v>24</v>
      </c>
      <c r="AB5" s="150">
        <v>25</v>
      </c>
      <c r="AC5" s="150">
        <v>26</v>
      </c>
      <c r="AD5" s="150">
        <v>27</v>
      </c>
      <c r="AE5" s="150">
        <v>28</v>
      </c>
      <c r="AF5" s="150">
        <v>29</v>
      </c>
      <c r="AG5" s="150">
        <v>30</v>
      </c>
      <c r="AH5" s="150">
        <v>31</v>
      </c>
      <c r="AI5" s="138"/>
    </row>
    <row r="6" spans="1:35" ht="12.95" customHeight="1" x14ac:dyDescent="0.2">
      <c r="A6" s="138"/>
      <c r="B6" s="282" t="s">
        <v>37</v>
      </c>
      <c r="C6" s="283"/>
      <c r="D6" s="151" t="str">
        <f ca="1">IF(INDIRECT("'"&amp;$B6&amp;"'!"&amp;ADDRESS(D$5+6,3))="Urlaub", "U", IF(INDIRECT("'"&amp;$B6&amp;"'!"&amp;ADDRESS(D$5+6,3))="AZV Tag", "AZV", IF(INDIRECT("'"&amp;$B6&amp;"'!"&amp;ADDRESS(D$5+6,3))="Sonderurlaub", "S", IF(INDIRECT("'"&amp;$B6&amp;"'!"&amp;ADDRESS(D$5+6,3))="Krank", "K", IF(INDIRECT("'"&amp;$B6&amp;"'!"&amp;ADDRESS(D$5+6,3))="Ü-Frei", "ÜF", IF(INDIRECT("'"&amp;$B6&amp;"'!"&amp;ADDRESS(D$5+6,6))&lt;&gt;"","A",""))))))</f>
        <v/>
      </c>
      <c r="E6" s="149" t="str">
        <f t="shared" ref="E6:AH17" ca="1" si="0">IF(INDIRECT("'"&amp;$B6&amp;"'!"&amp;ADDRESS(E$5+6,3))="Urlaub", "U", IF(INDIRECT("'"&amp;$B6&amp;"'!"&amp;ADDRESS(E$5+6,3))="AZV Tag", "AZV", IF(INDIRECT("'"&amp;$B6&amp;"'!"&amp;ADDRESS(E$5+6,3))="Sonderurlaub", "S", IF(INDIRECT("'"&amp;$B6&amp;"'!"&amp;ADDRESS(E$5+6,3))="Krank", "K", IF(INDIRECT("'"&amp;$B6&amp;"'!"&amp;ADDRESS(E$5+6,3))="Ü-Frei", "ÜF", IF(INDIRECT("'"&amp;$B6&amp;"'!"&amp;ADDRESS(E$5+6,6))&lt;&gt;"","A",""))))))</f>
        <v/>
      </c>
      <c r="F6" s="149" t="str">
        <f t="shared" ca="1" si="0"/>
        <v/>
      </c>
      <c r="G6" s="143" t="str">
        <f t="shared" ca="1" si="0"/>
        <v/>
      </c>
      <c r="H6" s="143" t="str">
        <f t="shared" ca="1" si="0"/>
        <v/>
      </c>
      <c r="I6" s="143" t="str">
        <f t="shared" ca="1" si="0"/>
        <v/>
      </c>
      <c r="J6" s="143" t="str">
        <f t="shared" ca="1" si="0"/>
        <v/>
      </c>
      <c r="K6" s="143" t="str">
        <f t="shared" ca="1" si="0"/>
        <v/>
      </c>
      <c r="L6" s="149" t="str">
        <f t="shared" ca="1" si="0"/>
        <v/>
      </c>
      <c r="M6" s="149" t="str">
        <f t="shared" ca="1" si="0"/>
        <v/>
      </c>
      <c r="N6" s="143" t="str">
        <f t="shared" ca="1" si="0"/>
        <v/>
      </c>
      <c r="O6" s="143" t="str">
        <f t="shared" ca="1" si="0"/>
        <v/>
      </c>
      <c r="P6" s="143" t="str">
        <f t="shared" ca="1" si="0"/>
        <v/>
      </c>
      <c r="Q6" s="143" t="str">
        <f t="shared" ca="1" si="0"/>
        <v/>
      </c>
      <c r="R6" s="143" t="str">
        <f t="shared" ca="1" si="0"/>
        <v/>
      </c>
      <c r="S6" s="149" t="str">
        <f t="shared" ca="1" si="0"/>
        <v/>
      </c>
      <c r="T6" s="149" t="str">
        <f t="shared" ca="1" si="0"/>
        <v/>
      </c>
      <c r="U6" s="143" t="str">
        <f t="shared" ca="1" si="0"/>
        <v/>
      </c>
      <c r="V6" s="143" t="str">
        <f t="shared" ca="1" si="0"/>
        <v/>
      </c>
      <c r="W6" s="143" t="str">
        <f t="shared" ca="1" si="0"/>
        <v/>
      </c>
      <c r="X6" s="143" t="str">
        <f t="shared" ca="1" si="0"/>
        <v/>
      </c>
      <c r="Y6" s="143" t="str">
        <f t="shared" ca="1" si="0"/>
        <v/>
      </c>
      <c r="Z6" s="149" t="str">
        <f t="shared" ca="1" si="0"/>
        <v/>
      </c>
      <c r="AA6" s="149" t="str">
        <f t="shared" ca="1" si="0"/>
        <v/>
      </c>
      <c r="AB6" s="143" t="str">
        <f t="shared" ca="1" si="0"/>
        <v/>
      </c>
      <c r="AC6" s="143" t="str">
        <f t="shared" ca="1" si="0"/>
        <v/>
      </c>
      <c r="AD6" s="143" t="str">
        <f t="shared" ca="1" si="0"/>
        <v/>
      </c>
      <c r="AE6" s="143" t="str">
        <f t="shared" ca="1" si="0"/>
        <v/>
      </c>
      <c r="AF6" s="143" t="str">
        <f t="shared" ca="1" si="0"/>
        <v/>
      </c>
      <c r="AG6" s="149" t="str">
        <f t="shared" ca="1" si="0"/>
        <v/>
      </c>
      <c r="AH6" s="149" t="str">
        <f t="shared" ca="1" si="0"/>
        <v/>
      </c>
      <c r="AI6" s="138"/>
    </row>
    <row r="7" spans="1:35" ht="12.75" customHeight="1" x14ac:dyDescent="0.2">
      <c r="A7" s="138"/>
      <c r="B7" s="282" t="s">
        <v>38</v>
      </c>
      <c r="C7" s="283"/>
      <c r="D7" s="143" t="str">
        <f t="shared" ref="D7:S17" ca="1" si="1">IF(INDIRECT("'"&amp;$B7&amp;"'!"&amp;ADDRESS(D$5+6,3))="Urlaub", "U", IF(INDIRECT("'"&amp;$B7&amp;"'!"&amp;ADDRESS(D$5+6,3))="AZV Tag", "AZV", IF(INDIRECT("'"&amp;$B7&amp;"'!"&amp;ADDRESS(D$5+6,3))="Sonderurlaub", "S", IF(INDIRECT("'"&amp;$B7&amp;"'!"&amp;ADDRESS(D$5+6,3))="Krank", "K", IF(INDIRECT("'"&amp;$B7&amp;"'!"&amp;ADDRESS(D$5+6,3))="Ü-Frei", "ÜF", IF(INDIRECT("'"&amp;$B7&amp;"'!"&amp;ADDRESS(D$5+6,6))&lt;&gt;"","A",""))))))</f>
        <v/>
      </c>
      <c r="E7" s="143" t="str">
        <f t="shared" ca="1" si="1"/>
        <v/>
      </c>
      <c r="F7" s="143" t="str">
        <f t="shared" ca="1" si="1"/>
        <v/>
      </c>
      <c r="G7" s="143" t="str">
        <f t="shared" ca="1" si="1"/>
        <v/>
      </c>
      <c r="H7" s="143" t="str">
        <f t="shared" ca="1" si="1"/>
        <v/>
      </c>
      <c r="I7" s="149" t="str">
        <f t="shared" ca="1" si="1"/>
        <v/>
      </c>
      <c r="J7" s="149" t="str">
        <f t="shared" ca="1" si="1"/>
        <v/>
      </c>
      <c r="K7" s="143" t="str">
        <f t="shared" ca="1" si="1"/>
        <v/>
      </c>
      <c r="L7" s="143" t="str">
        <f t="shared" ca="1" si="1"/>
        <v/>
      </c>
      <c r="M7" s="143" t="str">
        <f t="shared" ca="1" si="1"/>
        <v/>
      </c>
      <c r="N7" s="143" t="str">
        <f t="shared" ca="1" si="1"/>
        <v/>
      </c>
      <c r="O7" s="143" t="str">
        <f t="shared" ca="1" si="1"/>
        <v/>
      </c>
      <c r="P7" s="149" t="str">
        <f t="shared" ca="1" si="1"/>
        <v/>
      </c>
      <c r="Q7" s="149" t="str">
        <f t="shared" ca="1" si="1"/>
        <v/>
      </c>
      <c r="R7" s="151" t="str">
        <f t="shared" ca="1" si="1"/>
        <v/>
      </c>
      <c r="S7" s="143" t="str">
        <f t="shared" ca="1" si="1"/>
        <v/>
      </c>
      <c r="T7" s="143" t="str">
        <f t="shared" ca="1" si="0"/>
        <v/>
      </c>
      <c r="U7" s="143" t="str">
        <f t="shared" ca="1" si="0"/>
        <v/>
      </c>
      <c r="V7" s="143" t="str">
        <f t="shared" ca="1" si="0"/>
        <v/>
      </c>
      <c r="W7" s="149" t="str">
        <f t="shared" ca="1" si="0"/>
        <v/>
      </c>
      <c r="X7" s="149" t="str">
        <f t="shared" ca="1" si="0"/>
        <v/>
      </c>
      <c r="Y7" s="143" t="str">
        <f t="shared" ca="1" si="0"/>
        <v/>
      </c>
      <c r="Z7" s="143" t="str">
        <f t="shared" ca="1" si="0"/>
        <v/>
      </c>
      <c r="AA7" s="143" t="str">
        <f t="shared" ca="1" si="0"/>
        <v/>
      </c>
      <c r="AB7" s="143" t="str">
        <f t="shared" ca="1" si="0"/>
        <v/>
      </c>
      <c r="AC7" s="143" t="str">
        <f t="shared" ca="1" si="0"/>
        <v/>
      </c>
      <c r="AD7" s="149" t="str">
        <f t="shared" ca="1" si="0"/>
        <v/>
      </c>
      <c r="AE7" s="149" t="str">
        <f t="shared" ca="1" si="0"/>
        <v/>
      </c>
      <c r="AF7" s="145" t="str">
        <f ca="1">IF(INDIRECT("'"&amp;$B7&amp;"'!"&amp;ADDRESS(AF$5+6,3))="Urlaub", "U", IF(INDIRECT("'"&amp;$B7&amp;"'!"&amp;ADDRESS(AF$5+6,3))="AZV Tag", "AZV", IF(INDIRECT("'"&amp;$B7&amp;"'!"&amp;ADDRESS(AF$5+6,3))="Sonderurlaub", "S", IF(INDIRECT("'"&amp;$B7&amp;"'!"&amp;ADDRESS(AF$5+6,3))="Krank", "K", IF(INDIRECT("'"&amp;$B7&amp;"'!"&amp;ADDRESS(AF$5+6,3))="Ü-Frei", "ÜF", IF(INDIRECT("'"&amp;$B7&amp;"'!"&amp;ADDRESS(AF$5+6,6))&lt;&gt;"","A",""))))))</f>
        <v/>
      </c>
      <c r="AG7" s="145"/>
      <c r="AH7" s="145"/>
      <c r="AI7" s="138"/>
    </row>
    <row r="8" spans="1:35" ht="12.95" customHeight="1" x14ac:dyDescent="0.2">
      <c r="A8" s="138"/>
      <c r="B8" s="282" t="s">
        <v>39</v>
      </c>
      <c r="C8" s="283"/>
      <c r="D8" s="143" t="str">
        <f t="shared" ca="1" si="1"/>
        <v/>
      </c>
      <c r="E8" s="143" t="str">
        <f t="shared" ca="1" si="1"/>
        <v/>
      </c>
      <c r="F8" s="143" t="str">
        <f t="shared" ca="1" si="1"/>
        <v/>
      </c>
      <c r="G8" s="143" t="str">
        <f t="shared" ca="1" si="1"/>
        <v/>
      </c>
      <c r="H8" s="143" t="str">
        <f t="shared" ca="1" si="1"/>
        <v/>
      </c>
      <c r="I8" s="149" t="str">
        <f t="shared" ca="1" si="1"/>
        <v/>
      </c>
      <c r="J8" s="149" t="str">
        <f t="shared" ca="1" si="1"/>
        <v/>
      </c>
      <c r="K8" s="143" t="str">
        <f t="shared" ca="1" si="1"/>
        <v/>
      </c>
      <c r="L8" s="143" t="str">
        <f t="shared" ca="1" si="1"/>
        <v/>
      </c>
      <c r="M8" s="143" t="str">
        <f t="shared" ca="1" si="1"/>
        <v/>
      </c>
      <c r="N8" s="143" t="str">
        <f t="shared" ca="1" si="1"/>
        <v/>
      </c>
      <c r="O8" s="143" t="str">
        <f t="shared" ca="1" si="1"/>
        <v/>
      </c>
      <c r="P8" s="149" t="str">
        <f t="shared" ca="1" si="1"/>
        <v/>
      </c>
      <c r="Q8" s="149" t="str">
        <f t="shared" ca="1" si="1"/>
        <v/>
      </c>
      <c r="R8" s="143" t="str">
        <f t="shared" ca="1" si="1"/>
        <v/>
      </c>
      <c r="S8" s="143" t="str">
        <f t="shared" ca="1" si="1"/>
        <v/>
      </c>
      <c r="T8" s="143" t="str">
        <f t="shared" ca="1" si="0"/>
        <v/>
      </c>
      <c r="U8" s="143" t="str">
        <f t="shared" ca="1" si="0"/>
        <v/>
      </c>
      <c r="V8" s="143" t="str">
        <f t="shared" ca="1" si="0"/>
        <v/>
      </c>
      <c r="W8" s="149" t="str">
        <f t="shared" ca="1" si="0"/>
        <v/>
      </c>
      <c r="X8" s="149" t="str">
        <f t="shared" ca="1" si="0"/>
        <v/>
      </c>
      <c r="Y8" s="143" t="str">
        <f t="shared" ca="1" si="0"/>
        <v/>
      </c>
      <c r="Z8" s="143" t="str">
        <f t="shared" ca="1" si="0"/>
        <v/>
      </c>
      <c r="AA8" s="143" t="str">
        <f t="shared" ca="1" si="0"/>
        <v/>
      </c>
      <c r="AB8" s="143" t="str">
        <f t="shared" ca="1" si="0"/>
        <v/>
      </c>
      <c r="AC8" s="143" t="str">
        <f t="shared" ca="1" si="0"/>
        <v/>
      </c>
      <c r="AD8" s="149" t="str">
        <f t="shared" ca="1" si="0"/>
        <v/>
      </c>
      <c r="AE8" s="149" t="str">
        <f t="shared" ca="1" si="0"/>
        <v/>
      </c>
      <c r="AF8" s="143" t="str">
        <f t="shared" ca="1" si="0"/>
        <v/>
      </c>
      <c r="AG8" s="143" t="str">
        <f t="shared" ca="1" si="0"/>
        <v/>
      </c>
      <c r="AH8" s="143" t="str">
        <f t="shared" ca="1" si="0"/>
        <v/>
      </c>
      <c r="AI8" s="138"/>
    </row>
    <row r="9" spans="1:35" ht="12.75" customHeight="1" x14ac:dyDescent="0.2">
      <c r="A9" s="138"/>
      <c r="B9" s="282" t="s">
        <v>40</v>
      </c>
      <c r="C9" s="283"/>
      <c r="D9" s="143" t="str">
        <f t="shared" ca="1" si="1"/>
        <v/>
      </c>
      <c r="E9" s="151" t="str">
        <f t="shared" ca="1" si="1"/>
        <v/>
      </c>
      <c r="F9" s="149" t="str">
        <f t="shared" ca="1" si="1"/>
        <v/>
      </c>
      <c r="G9" s="149" t="str">
        <f t="shared" ca="1" si="1"/>
        <v/>
      </c>
      <c r="H9" s="151" t="str">
        <f t="shared" ca="1" si="1"/>
        <v/>
      </c>
      <c r="I9" s="143" t="str">
        <f t="shared" ca="1" si="1"/>
        <v/>
      </c>
      <c r="J9" s="143" t="str">
        <f t="shared" ca="1" si="1"/>
        <v/>
      </c>
      <c r="K9" s="143" t="str">
        <f t="shared" ca="1" si="1"/>
        <v/>
      </c>
      <c r="L9" s="143" t="str">
        <f t="shared" ca="1" si="1"/>
        <v/>
      </c>
      <c r="M9" s="149" t="str">
        <f t="shared" ca="1" si="1"/>
        <v/>
      </c>
      <c r="N9" s="149" t="str">
        <f t="shared" ca="1" si="1"/>
        <v/>
      </c>
      <c r="O9" s="143" t="str">
        <f t="shared" ca="1" si="1"/>
        <v/>
      </c>
      <c r="P9" s="143" t="str">
        <f t="shared" ca="1" si="1"/>
        <v/>
      </c>
      <c r="Q9" s="143" t="str">
        <f t="shared" ca="1" si="1"/>
        <v/>
      </c>
      <c r="R9" s="143" t="str">
        <f t="shared" ca="1" si="1"/>
        <v/>
      </c>
      <c r="S9" s="143" t="str">
        <f t="shared" ca="1" si="1"/>
        <v/>
      </c>
      <c r="T9" s="149" t="str">
        <f t="shared" ca="1" si="0"/>
        <v/>
      </c>
      <c r="U9" s="149" t="str">
        <f t="shared" ca="1" si="0"/>
        <v/>
      </c>
      <c r="V9" s="143" t="str">
        <f t="shared" ca="1" si="0"/>
        <v/>
      </c>
      <c r="W9" s="143" t="str">
        <f t="shared" ca="1" si="0"/>
        <v/>
      </c>
      <c r="X9" s="143" t="str">
        <f t="shared" ca="1" si="0"/>
        <v/>
      </c>
      <c r="Y9" s="143" t="str">
        <f t="shared" ca="1" si="0"/>
        <v/>
      </c>
      <c r="Z9" s="143" t="str">
        <f t="shared" ca="1" si="0"/>
        <v/>
      </c>
      <c r="AA9" s="149" t="str">
        <f t="shared" ca="1" si="0"/>
        <v/>
      </c>
      <c r="AB9" s="149" t="str">
        <f t="shared" ca="1" si="0"/>
        <v/>
      </c>
      <c r="AC9" s="143" t="str">
        <f t="shared" ca="1" si="0"/>
        <v/>
      </c>
      <c r="AD9" s="143" t="str">
        <f t="shared" ca="1" si="0"/>
        <v/>
      </c>
      <c r="AE9" s="143" t="str">
        <f t="shared" ca="1" si="0"/>
        <v/>
      </c>
      <c r="AF9" s="143" t="str">
        <f t="shared" ca="1" si="0"/>
        <v/>
      </c>
      <c r="AG9" s="143" t="str">
        <f t="shared" ca="1" si="0"/>
        <v/>
      </c>
      <c r="AH9" s="146"/>
      <c r="AI9" s="138"/>
    </row>
    <row r="10" spans="1:35" ht="15" x14ac:dyDescent="0.2">
      <c r="A10" s="138"/>
      <c r="B10" s="282" t="s">
        <v>41</v>
      </c>
      <c r="C10" s="283"/>
      <c r="D10" s="152" t="str">
        <f t="shared" ca="1" si="1"/>
        <v/>
      </c>
      <c r="E10" s="149" t="str">
        <f t="shared" ca="1" si="1"/>
        <v/>
      </c>
      <c r="F10" s="143" t="str">
        <f t="shared" ca="1" si="1"/>
        <v/>
      </c>
      <c r="G10" s="143" t="str">
        <f t="shared" ca="1" si="1"/>
        <v/>
      </c>
      <c r="H10" s="143" t="str">
        <f t="shared" ca="1" si="1"/>
        <v/>
      </c>
      <c r="I10" s="143" t="str">
        <f t="shared" ca="1" si="1"/>
        <v/>
      </c>
      <c r="J10" s="143" t="str">
        <f t="shared" ca="1" si="1"/>
        <v/>
      </c>
      <c r="K10" s="149" t="str">
        <f t="shared" ca="1" si="1"/>
        <v/>
      </c>
      <c r="L10" s="149" t="str">
        <f t="shared" ca="1" si="1"/>
        <v/>
      </c>
      <c r="M10" s="143" t="str">
        <f t="shared" ca="1" si="1"/>
        <v/>
      </c>
      <c r="N10" s="143" t="str">
        <f t="shared" ca="1" si="1"/>
        <v/>
      </c>
      <c r="O10" s="143" t="str">
        <f t="shared" ca="1" si="1"/>
        <v/>
      </c>
      <c r="P10" s="151" t="str">
        <f t="shared" ca="1" si="1"/>
        <v/>
      </c>
      <c r="Q10" s="143" t="str">
        <f t="shared" ca="1" si="1"/>
        <v/>
      </c>
      <c r="R10" s="149" t="str">
        <f t="shared" ca="1" si="1"/>
        <v/>
      </c>
      <c r="S10" s="149" t="str">
        <f t="shared" ca="1" si="1"/>
        <v/>
      </c>
      <c r="T10" s="143" t="str">
        <f t="shared" ca="1" si="0"/>
        <v/>
      </c>
      <c r="U10" s="143" t="str">
        <f t="shared" ca="1" si="0"/>
        <v/>
      </c>
      <c r="V10" s="143" t="str">
        <f t="shared" ca="1" si="0"/>
        <v/>
      </c>
      <c r="W10" s="143" t="str">
        <f t="shared" ca="1" si="0"/>
        <v/>
      </c>
      <c r="X10" s="143" t="str">
        <f t="shared" ca="1" si="0"/>
        <v/>
      </c>
      <c r="Y10" s="149" t="str">
        <f t="shared" ca="1" si="0"/>
        <v/>
      </c>
      <c r="Z10" s="149" t="str">
        <f t="shared" ca="1" si="0"/>
        <v/>
      </c>
      <c r="AA10" s="151" t="str">
        <f t="shared" ca="1" si="0"/>
        <v/>
      </c>
      <c r="AB10" s="143" t="str">
        <f t="shared" ca="1" si="0"/>
        <v/>
      </c>
      <c r="AC10" s="143" t="str">
        <f t="shared" ca="1" si="0"/>
        <v/>
      </c>
      <c r="AD10" s="143" t="str">
        <f t="shared" ca="1" si="0"/>
        <v/>
      </c>
      <c r="AE10" s="143" t="str">
        <f t="shared" ca="1" si="0"/>
        <v/>
      </c>
      <c r="AF10" s="149" t="str">
        <f t="shared" ca="1" si="0"/>
        <v/>
      </c>
      <c r="AG10" s="149" t="str">
        <f t="shared" ca="1" si="0"/>
        <v/>
      </c>
      <c r="AH10" s="143" t="str">
        <f t="shared" ca="1" si="0"/>
        <v/>
      </c>
      <c r="AI10" s="138"/>
    </row>
    <row r="11" spans="1:35" ht="15" x14ac:dyDescent="0.2">
      <c r="A11" s="138"/>
      <c r="B11" s="282" t="s">
        <v>42</v>
      </c>
      <c r="C11" s="283"/>
      <c r="D11" s="143" t="str">
        <f t="shared" ca="1" si="1"/>
        <v/>
      </c>
      <c r="E11" s="143" t="str">
        <f t="shared" ca="1" si="1"/>
        <v/>
      </c>
      <c r="F11" s="151" t="str">
        <f t="shared" ca="1" si="1"/>
        <v/>
      </c>
      <c r="G11" s="143" t="str">
        <f t="shared" ca="1" si="1"/>
        <v/>
      </c>
      <c r="H11" s="149" t="str">
        <f t="shared" ca="1" si="1"/>
        <v/>
      </c>
      <c r="I11" s="149" t="str">
        <f t="shared" ca="1" si="1"/>
        <v/>
      </c>
      <c r="J11" s="143" t="str">
        <f t="shared" ca="1" si="1"/>
        <v/>
      </c>
      <c r="K11" s="143" t="str">
        <f t="shared" ca="1" si="1"/>
        <v/>
      </c>
      <c r="L11" s="143" t="str">
        <f t="shared" ca="1" si="1"/>
        <v/>
      </c>
      <c r="M11" s="143" t="str">
        <f t="shared" ca="1" si="1"/>
        <v/>
      </c>
      <c r="N11" s="143" t="str">
        <f t="shared" ca="1" si="1"/>
        <v/>
      </c>
      <c r="O11" s="149" t="str">
        <f t="shared" ca="1" si="1"/>
        <v/>
      </c>
      <c r="P11" s="149" t="str">
        <f t="shared" ca="1" si="1"/>
        <v/>
      </c>
      <c r="Q11" s="143" t="str">
        <f t="shared" ca="1" si="1"/>
        <v/>
      </c>
      <c r="R11" s="143" t="str">
        <f t="shared" ca="1" si="1"/>
        <v/>
      </c>
      <c r="S11" s="143" t="str">
        <f t="shared" ca="1" si="1"/>
        <v/>
      </c>
      <c r="T11" s="143" t="str">
        <f t="shared" ca="1" si="0"/>
        <v/>
      </c>
      <c r="U11" s="143" t="str">
        <f t="shared" ca="1" si="0"/>
        <v/>
      </c>
      <c r="V11" s="149" t="str">
        <f t="shared" ca="1" si="0"/>
        <v/>
      </c>
      <c r="W11" s="149" t="str">
        <f t="shared" ca="1" si="0"/>
        <v/>
      </c>
      <c r="X11" s="143" t="str">
        <f t="shared" ca="1" si="0"/>
        <v/>
      </c>
      <c r="Y11" s="143" t="str">
        <f t="shared" ca="1" si="0"/>
        <v/>
      </c>
      <c r="Z11" s="143" t="str">
        <f t="shared" ca="1" si="0"/>
        <v/>
      </c>
      <c r="AA11" s="143" t="str">
        <f t="shared" ca="1" si="0"/>
        <v/>
      </c>
      <c r="AB11" s="143" t="str">
        <f t="shared" ca="1" si="0"/>
        <v/>
      </c>
      <c r="AC11" s="149" t="str">
        <f t="shared" ca="1" si="0"/>
        <v/>
      </c>
      <c r="AD11" s="149" t="str">
        <f t="shared" ca="1" si="0"/>
        <v/>
      </c>
      <c r="AE11" s="143" t="str">
        <f t="shared" ca="1" si="0"/>
        <v/>
      </c>
      <c r="AF11" s="143" t="str">
        <f t="shared" ca="1" si="0"/>
        <v/>
      </c>
      <c r="AG11" s="143" t="str">
        <f t="shared" ca="1" si="0"/>
        <v/>
      </c>
      <c r="AH11" s="146"/>
      <c r="AI11" s="138"/>
    </row>
    <row r="12" spans="1:35" ht="15" x14ac:dyDescent="0.2">
      <c r="A12" s="138"/>
      <c r="B12" s="282" t="s">
        <v>43</v>
      </c>
      <c r="C12" s="283"/>
      <c r="D12" s="143" t="str">
        <f t="shared" ca="1" si="1"/>
        <v/>
      </c>
      <c r="E12" s="143" t="str">
        <f t="shared" ca="1" si="1"/>
        <v/>
      </c>
      <c r="F12" s="149" t="str">
        <f t="shared" ca="1" si="1"/>
        <v/>
      </c>
      <c r="G12" s="149" t="str">
        <f t="shared" ca="1" si="1"/>
        <v/>
      </c>
      <c r="H12" s="143" t="str">
        <f t="shared" ca="1" si="1"/>
        <v/>
      </c>
      <c r="I12" s="143" t="str">
        <f t="shared" ca="1" si="1"/>
        <v/>
      </c>
      <c r="J12" s="143" t="str">
        <f t="shared" ca="1" si="1"/>
        <v/>
      </c>
      <c r="K12" s="143" t="str">
        <f t="shared" ca="1" si="1"/>
        <v/>
      </c>
      <c r="L12" s="143" t="str">
        <f t="shared" ca="1" si="1"/>
        <v/>
      </c>
      <c r="M12" s="149" t="str">
        <f t="shared" ca="1" si="1"/>
        <v/>
      </c>
      <c r="N12" s="149" t="str">
        <f t="shared" ca="1" si="1"/>
        <v/>
      </c>
      <c r="O12" s="143" t="str">
        <f t="shared" ca="1" si="1"/>
        <v/>
      </c>
      <c r="P12" s="143" t="str">
        <f t="shared" ca="1" si="1"/>
        <v/>
      </c>
      <c r="Q12" s="143" t="str">
        <f t="shared" ca="1" si="1"/>
        <v/>
      </c>
      <c r="R12" s="143" t="str">
        <f t="shared" ca="1" si="1"/>
        <v/>
      </c>
      <c r="S12" s="143" t="str">
        <f t="shared" ca="1" si="1"/>
        <v/>
      </c>
      <c r="T12" s="149" t="str">
        <f t="shared" ca="1" si="0"/>
        <v/>
      </c>
      <c r="U12" s="149" t="str">
        <f t="shared" ca="1" si="0"/>
        <v/>
      </c>
      <c r="V12" s="143" t="str">
        <f t="shared" ca="1" si="0"/>
        <v/>
      </c>
      <c r="W12" s="143" t="str">
        <f t="shared" ca="1" si="0"/>
        <v/>
      </c>
      <c r="X12" s="143" t="str">
        <f t="shared" ca="1" si="0"/>
        <v/>
      </c>
      <c r="Y12" s="143" t="str">
        <f t="shared" ca="1" si="0"/>
        <v/>
      </c>
      <c r="Z12" s="143" t="str">
        <f t="shared" ca="1" si="0"/>
        <v/>
      </c>
      <c r="AA12" s="149" t="str">
        <f t="shared" ca="1" si="0"/>
        <v/>
      </c>
      <c r="AB12" s="149" t="str">
        <f t="shared" ca="1" si="0"/>
        <v/>
      </c>
      <c r="AC12" s="143" t="str">
        <f t="shared" ca="1" si="0"/>
        <v/>
      </c>
      <c r="AD12" s="143" t="str">
        <f t="shared" ca="1" si="0"/>
        <v/>
      </c>
      <c r="AE12" s="143" t="str">
        <f t="shared" ca="1" si="0"/>
        <v/>
      </c>
      <c r="AF12" s="143" t="str">
        <f t="shared" ca="1" si="0"/>
        <v/>
      </c>
      <c r="AG12" s="143" t="str">
        <f t="shared" ca="1" si="0"/>
        <v/>
      </c>
      <c r="AH12" s="149" t="str">
        <f t="shared" ca="1" si="0"/>
        <v/>
      </c>
      <c r="AI12" s="138"/>
    </row>
    <row r="13" spans="1:35" ht="15" x14ac:dyDescent="0.2">
      <c r="A13" s="138"/>
      <c r="B13" s="282" t="s">
        <v>44</v>
      </c>
      <c r="C13" s="283"/>
      <c r="D13" s="149" t="str">
        <f t="shared" ca="1" si="1"/>
        <v/>
      </c>
      <c r="E13" s="143" t="str">
        <f t="shared" ca="1" si="1"/>
        <v/>
      </c>
      <c r="F13" s="143" t="str">
        <f t="shared" ca="1" si="1"/>
        <v/>
      </c>
      <c r="G13" s="143" t="str">
        <f t="shared" ca="1" si="1"/>
        <v/>
      </c>
      <c r="H13" s="143" t="str">
        <f t="shared" ca="1" si="1"/>
        <v/>
      </c>
      <c r="I13" s="143" t="str">
        <f t="shared" ca="1" si="1"/>
        <v/>
      </c>
      <c r="J13" s="149" t="str">
        <f t="shared" ca="1" si="1"/>
        <v/>
      </c>
      <c r="K13" s="149" t="str">
        <f t="shared" ca="1" si="1"/>
        <v/>
      </c>
      <c r="L13" s="143" t="str">
        <f t="shared" ca="1" si="1"/>
        <v/>
      </c>
      <c r="M13" s="143" t="str">
        <f t="shared" ca="1" si="1"/>
        <v/>
      </c>
      <c r="N13" s="143" t="str">
        <f t="shared" ca="1" si="1"/>
        <v/>
      </c>
      <c r="O13" s="143" t="str">
        <f t="shared" ca="1" si="1"/>
        <v/>
      </c>
      <c r="P13" s="143" t="str">
        <f t="shared" ca="1" si="1"/>
        <v/>
      </c>
      <c r="Q13" s="149" t="str">
        <f t="shared" ca="1" si="1"/>
        <v/>
      </c>
      <c r="R13" s="149" t="str">
        <f t="shared" ca="1" si="1"/>
        <v/>
      </c>
      <c r="S13" s="143" t="str">
        <f t="shared" ca="1" si="1"/>
        <v/>
      </c>
      <c r="T13" s="143" t="str">
        <f t="shared" ca="1" si="0"/>
        <v/>
      </c>
      <c r="U13" s="143" t="str">
        <f t="shared" ca="1" si="0"/>
        <v/>
      </c>
      <c r="V13" s="143" t="str">
        <f t="shared" ca="1" si="0"/>
        <v/>
      </c>
      <c r="W13" s="143" t="str">
        <f t="shared" ca="1" si="0"/>
        <v/>
      </c>
      <c r="X13" s="149" t="str">
        <f t="shared" ca="1" si="0"/>
        <v/>
      </c>
      <c r="Y13" s="149" t="str">
        <f t="shared" ca="1" si="0"/>
        <v/>
      </c>
      <c r="Z13" s="143" t="str">
        <f t="shared" ca="1" si="0"/>
        <v/>
      </c>
      <c r="AA13" s="143" t="str">
        <f t="shared" ca="1" si="0"/>
        <v/>
      </c>
      <c r="AB13" s="143" t="str">
        <f t="shared" ca="1" si="0"/>
        <v/>
      </c>
      <c r="AC13" s="143" t="str">
        <f t="shared" ca="1" si="0"/>
        <v/>
      </c>
      <c r="AD13" s="143" t="str">
        <f t="shared" ca="1" si="0"/>
        <v/>
      </c>
      <c r="AE13" s="149" t="str">
        <f t="shared" ca="1" si="0"/>
        <v/>
      </c>
      <c r="AF13" s="149" t="str">
        <f t="shared" ca="1" si="0"/>
        <v/>
      </c>
      <c r="AG13" s="143" t="str">
        <f t="shared" ca="1" si="0"/>
        <v/>
      </c>
      <c r="AH13" s="143" t="str">
        <f t="shared" ca="1" si="0"/>
        <v/>
      </c>
      <c r="AI13" s="138"/>
    </row>
    <row r="14" spans="1:35" ht="15" x14ac:dyDescent="0.2">
      <c r="A14" s="138"/>
      <c r="B14" s="282" t="s">
        <v>45</v>
      </c>
      <c r="C14" s="283"/>
      <c r="D14" s="143" t="str">
        <f t="shared" ca="1" si="1"/>
        <v/>
      </c>
      <c r="E14" s="143" t="str">
        <f t="shared" ca="1" si="1"/>
        <v/>
      </c>
      <c r="F14" s="143" t="str">
        <f t="shared" ca="1" si="1"/>
        <v/>
      </c>
      <c r="G14" s="149" t="str">
        <f t="shared" ca="1" si="1"/>
        <v/>
      </c>
      <c r="H14" s="149" t="str">
        <f t="shared" ca="1" si="1"/>
        <v/>
      </c>
      <c r="I14" s="143" t="str">
        <f t="shared" ca="1" si="1"/>
        <v/>
      </c>
      <c r="J14" s="143" t="str">
        <f t="shared" ca="1" si="1"/>
        <v/>
      </c>
      <c r="K14" s="143" t="str">
        <f t="shared" ca="1" si="1"/>
        <v/>
      </c>
      <c r="L14" s="143" t="str">
        <f t="shared" ca="1" si="1"/>
        <v/>
      </c>
      <c r="M14" s="143" t="str">
        <f t="shared" ca="1" si="1"/>
        <v/>
      </c>
      <c r="N14" s="149" t="str">
        <f t="shared" ca="1" si="1"/>
        <v/>
      </c>
      <c r="O14" s="149" t="str">
        <f t="shared" ca="1" si="1"/>
        <v/>
      </c>
      <c r="P14" s="143" t="str">
        <f t="shared" ca="1" si="1"/>
        <v/>
      </c>
      <c r="Q14" s="143" t="str">
        <f t="shared" ca="1" si="1"/>
        <v/>
      </c>
      <c r="R14" s="143" t="str">
        <f t="shared" ca="1" si="1"/>
        <v/>
      </c>
      <c r="S14" s="143" t="str">
        <f t="shared" ca="1" si="1"/>
        <v/>
      </c>
      <c r="T14" s="143" t="str">
        <f t="shared" ca="1" si="0"/>
        <v/>
      </c>
      <c r="U14" s="149" t="str">
        <f t="shared" ca="1" si="0"/>
        <v/>
      </c>
      <c r="V14" s="149" t="str">
        <f t="shared" ca="1" si="0"/>
        <v/>
      </c>
      <c r="W14" s="143" t="str">
        <f t="shared" ca="1" si="0"/>
        <v/>
      </c>
      <c r="X14" s="143" t="str">
        <f t="shared" ca="1" si="0"/>
        <v/>
      </c>
      <c r="Y14" s="143" t="str">
        <f t="shared" ca="1" si="0"/>
        <v/>
      </c>
      <c r="Z14" s="143" t="str">
        <f t="shared" ca="1" si="0"/>
        <v/>
      </c>
      <c r="AA14" s="143" t="str">
        <f t="shared" ca="1" si="0"/>
        <v/>
      </c>
      <c r="AB14" s="149" t="str">
        <f t="shared" ca="1" si="0"/>
        <v/>
      </c>
      <c r="AC14" s="149" t="str">
        <f t="shared" ca="1" si="0"/>
        <v/>
      </c>
      <c r="AD14" s="143" t="str">
        <f t="shared" ca="1" si="0"/>
        <v/>
      </c>
      <c r="AE14" s="143" t="str">
        <f t="shared" ca="1" si="0"/>
        <v/>
      </c>
      <c r="AF14" s="143" t="str">
        <f t="shared" ca="1" si="0"/>
        <v/>
      </c>
      <c r="AG14" s="143" t="str">
        <f t="shared" ca="1" si="0"/>
        <v/>
      </c>
      <c r="AH14" s="146"/>
      <c r="AI14" s="138"/>
    </row>
    <row r="15" spans="1:35" ht="15" x14ac:dyDescent="0.2">
      <c r="A15" s="138"/>
      <c r="B15" s="282" t="s">
        <v>46</v>
      </c>
      <c r="C15" s="283"/>
      <c r="D15" s="143" t="str">
        <f t="shared" ca="1" si="1"/>
        <v/>
      </c>
      <c r="E15" s="149" t="str">
        <f t="shared" ca="1" si="1"/>
        <v/>
      </c>
      <c r="F15" s="152" t="str">
        <f t="shared" ca="1" si="1"/>
        <v/>
      </c>
      <c r="G15" s="143" t="str">
        <f t="shared" ca="1" si="1"/>
        <v/>
      </c>
      <c r="H15" s="143" t="str">
        <f t="shared" ca="1" si="1"/>
        <v/>
      </c>
      <c r="I15" s="143" t="str">
        <f t="shared" ca="1" si="1"/>
        <v/>
      </c>
      <c r="J15" s="143" t="str">
        <f t="shared" ca="1" si="1"/>
        <v/>
      </c>
      <c r="K15" s="143" t="str">
        <f t="shared" ca="1" si="1"/>
        <v/>
      </c>
      <c r="L15" s="149" t="str">
        <f t="shared" ca="1" si="1"/>
        <v/>
      </c>
      <c r="M15" s="149" t="str">
        <f t="shared" ca="1" si="1"/>
        <v/>
      </c>
      <c r="N15" s="143" t="str">
        <f t="shared" ca="1" si="1"/>
        <v/>
      </c>
      <c r="O15" s="143" t="str">
        <f t="shared" ca="1" si="1"/>
        <v/>
      </c>
      <c r="P15" s="143" t="str">
        <f t="shared" ca="1" si="1"/>
        <v/>
      </c>
      <c r="Q15" s="143" t="str">
        <f t="shared" ca="1" si="1"/>
        <v/>
      </c>
      <c r="R15" s="143" t="str">
        <f t="shared" ca="1" si="1"/>
        <v/>
      </c>
      <c r="S15" s="149" t="str">
        <f t="shared" ca="1" si="1"/>
        <v/>
      </c>
      <c r="T15" s="149" t="str">
        <f t="shared" ca="1" si="0"/>
        <v/>
      </c>
      <c r="U15" s="143" t="str">
        <f t="shared" ca="1" si="0"/>
        <v/>
      </c>
      <c r="V15" s="143" t="str">
        <f t="shared" ca="1" si="0"/>
        <v/>
      </c>
      <c r="W15" s="143" t="str">
        <f t="shared" ca="1" si="0"/>
        <v/>
      </c>
      <c r="X15" s="143" t="str">
        <f t="shared" ca="1" si="0"/>
        <v/>
      </c>
      <c r="Y15" s="143" t="str">
        <f t="shared" ca="1" si="0"/>
        <v/>
      </c>
      <c r="Z15" s="149" t="str">
        <f t="shared" ca="1" si="0"/>
        <v/>
      </c>
      <c r="AA15" s="149" t="str">
        <f t="shared" ca="1" si="0"/>
        <v/>
      </c>
      <c r="AB15" s="143" t="str">
        <f t="shared" ca="1" si="0"/>
        <v/>
      </c>
      <c r="AC15" s="143" t="str">
        <f t="shared" ca="1" si="0"/>
        <v/>
      </c>
      <c r="AD15" s="143" t="str">
        <f t="shared" ca="1" si="0"/>
        <v/>
      </c>
      <c r="AE15" s="143" t="str">
        <f t="shared" ca="1" si="0"/>
        <v/>
      </c>
      <c r="AF15" s="143" t="str">
        <f t="shared" ca="1" si="0"/>
        <v/>
      </c>
      <c r="AG15" s="149" t="str">
        <f t="shared" ca="1" si="0"/>
        <v/>
      </c>
      <c r="AH15" s="149" t="str">
        <f t="shared" ca="1" si="0"/>
        <v/>
      </c>
      <c r="AI15" s="138"/>
    </row>
    <row r="16" spans="1:35" ht="12.75" customHeight="1" x14ac:dyDescent="0.2">
      <c r="A16" s="138"/>
      <c r="B16" s="282" t="s">
        <v>47</v>
      </c>
      <c r="C16" s="283"/>
      <c r="D16" s="151" t="str">
        <f t="shared" ca="1" si="1"/>
        <v/>
      </c>
      <c r="E16" s="143" t="str">
        <f t="shared" ca="1" si="1"/>
        <v/>
      </c>
      <c r="F16" s="143" t="str">
        <f t="shared" ca="1" si="1"/>
        <v/>
      </c>
      <c r="G16" s="143" t="str">
        <f t="shared" ca="1" si="1"/>
        <v/>
      </c>
      <c r="H16" s="143" t="str">
        <f t="shared" ca="1" si="1"/>
        <v/>
      </c>
      <c r="I16" s="149" t="str">
        <f t="shared" ca="1" si="1"/>
        <v/>
      </c>
      <c r="J16" s="149" t="str">
        <f t="shared" ca="1" si="1"/>
        <v/>
      </c>
      <c r="K16" s="143" t="str">
        <f t="shared" ca="1" si="1"/>
        <v/>
      </c>
      <c r="L16" s="143" t="str">
        <f t="shared" ca="1" si="1"/>
        <v/>
      </c>
      <c r="M16" s="143" t="str">
        <f t="shared" ca="1" si="1"/>
        <v/>
      </c>
      <c r="N16" s="143" t="str">
        <f t="shared" ca="1" si="1"/>
        <v/>
      </c>
      <c r="O16" s="143" t="str">
        <f t="shared" ca="1" si="1"/>
        <v/>
      </c>
      <c r="P16" s="149" t="str">
        <f t="shared" ca="1" si="1"/>
        <v/>
      </c>
      <c r="Q16" s="149" t="str">
        <f t="shared" ca="1" si="1"/>
        <v/>
      </c>
      <c r="R16" s="143" t="str">
        <f t="shared" ca="1" si="1"/>
        <v/>
      </c>
      <c r="S16" s="143" t="str">
        <f t="shared" ca="1" si="1"/>
        <v/>
      </c>
      <c r="T16" s="143" t="str">
        <f t="shared" ca="1" si="0"/>
        <v/>
      </c>
      <c r="U16" s="143" t="str">
        <f t="shared" ca="1" si="0"/>
        <v/>
      </c>
      <c r="V16" s="143" t="str">
        <f t="shared" ca="1" si="0"/>
        <v/>
      </c>
      <c r="W16" s="149" t="str">
        <f t="shared" ca="1" si="0"/>
        <v/>
      </c>
      <c r="X16" s="149" t="str">
        <f t="shared" ca="1" si="0"/>
        <v/>
      </c>
      <c r="Y16" s="143" t="str">
        <f t="shared" ca="1" si="0"/>
        <v/>
      </c>
      <c r="Z16" s="143" t="str">
        <f t="shared" ca="1" si="0"/>
        <v/>
      </c>
      <c r="AA16" s="143" t="str">
        <f t="shared" ca="1" si="0"/>
        <v/>
      </c>
      <c r="AB16" s="143" t="str">
        <f t="shared" ca="1" si="0"/>
        <v/>
      </c>
      <c r="AC16" s="143" t="str">
        <f t="shared" ca="1" si="0"/>
        <v/>
      </c>
      <c r="AD16" s="149" t="str">
        <f t="shared" ca="1" si="0"/>
        <v/>
      </c>
      <c r="AE16" s="149" t="str">
        <f t="shared" ca="1" si="0"/>
        <v/>
      </c>
      <c r="AF16" s="143" t="str">
        <f t="shared" ca="1" si="0"/>
        <v/>
      </c>
      <c r="AG16" s="144"/>
      <c r="AH16" s="146"/>
      <c r="AI16" s="138"/>
    </row>
    <row r="17" spans="1:35" ht="12.75" customHeight="1" x14ac:dyDescent="0.2">
      <c r="A17" s="138"/>
      <c r="B17" s="282" t="s">
        <v>48</v>
      </c>
      <c r="C17" s="283"/>
      <c r="D17" s="143" t="str">
        <f t="shared" ca="1" si="1"/>
        <v/>
      </c>
      <c r="E17" s="143" t="str">
        <f t="shared" ca="1" si="1"/>
        <v/>
      </c>
      <c r="F17" s="143" t="str">
        <f t="shared" ca="1" si="1"/>
        <v/>
      </c>
      <c r="G17" s="149" t="str">
        <f t="shared" ca="1" si="1"/>
        <v/>
      </c>
      <c r="H17" s="149" t="str">
        <f t="shared" ca="1" si="1"/>
        <v/>
      </c>
      <c r="I17" s="143" t="str">
        <f t="shared" ca="1" si="1"/>
        <v/>
      </c>
      <c r="J17" s="143" t="str">
        <f t="shared" ca="1" si="1"/>
        <v/>
      </c>
      <c r="K17" s="143" t="str">
        <f t="shared" ca="1" si="1"/>
        <v/>
      </c>
      <c r="L17" s="143" t="str">
        <f t="shared" ca="1" si="1"/>
        <v/>
      </c>
      <c r="M17" s="143" t="str">
        <f t="shared" ca="1" si="1"/>
        <v/>
      </c>
      <c r="N17" s="149" t="str">
        <f t="shared" ca="1" si="1"/>
        <v/>
      </c>
      <c r="O17" s="149" t="str">
        <f t="shared" ca="1" si="1"/>
        <v/>
      </c>
      <c r="P17" s="143" t="str">
        <f t="shared" ca="1" si="1"/>
        <v/>
      </c>
      <c r="Q17" s="143" t="str">
        <f t="shared" ca="1" si="1"/>
        <v/>
      </c>
      <c r="R17" s="143" t="str">
        <f t="shared" ca="1" si="1"/>
        <v/>
      </c>
      <c r="S17" s="143" t="str">
        <f t="shared" ca="1" si="1"/>
        <v/>
      </c>
      <c r="T17" s="143" t="str">
        <f t="shared" ca="1" si="0"/>
        <v/>
      </c>
      <c r="U17" s="149" t="str">
        <f t="shared" ca="1" si="0"/>
        <v/>
      </c>
      <c r="V17" s="149" t="str">
        <f t="shared" ca="1" si="0"/>
        <v/>
      </c>
      <c r="W17" s="143" t="str">
        <f t="shared" ca="1" si="0"/>
        <v/>
      </c>
      <c r="X17" s="143" t="str">
        <f t="shared" ca="1" si="0"/>
        <v/>
      </c>
      <c r="Y17" s="143" t="str">
        <f t="shared" ca="1" si="0"/>
        <v/>
      </c>
      <c r="Z17" s="143" t="str">
        <f t="shared" ca="1" si="0"/>
        <v/>
      </c>
      <c r="AA17" s="151" t="str">
        <f t="shared" ca="1" si="0"/>
        <v/>
      </c>
      <c r="AB17" s="149" t="str">
        <f t="shared" ca="1" si="0"/>
        <v/>
      </c>
      <c r="AC17" s="149" t="str">
        <f t="shared" ca="1" si="0"/>
        <v/>
      </c>
      <c r="AD17" s="143" t="str">
        <f t="shared" ca="1" si="0"/>
        <v/>
      </c>
      <c r="AE17" s="143" t="str">
        <f t="shared" ca="1" si="0"/>
        <v/>
      </c>
      <c r="AF17" s="143" t="str">
        <f t="shared" ca="1" si="0"/>
        <v/>
      </c>
      <c r="AG17" s="143" t="str">
        <f t="shared" ca="1" si="0"/>
        <v/>
      </c>
      <c r="AH17" s="151" t="str">
        <f t="shared" ca="1" si="0"/>
        <v/>
      </c>
      <c r="AI17" s="138"/>
    </row>
    <row r="18" spans="1:35" ht="12.75" customHeight="1" x14ac:dyDescent="0.2">
      <c r="A18" s="138"/>
      <c r="B18" s="138"/>
      <c r="C18" s="138"/>
      <c r="D18" s="142"/>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row>
    <row r="19" spans="1:35" ht="12.75" customHeight="1" x14ac:dyDescent="0.2">
      <c r="A19" s="138"/>
      <c r="B19" s="138"/>
      <c r="C19" s="138"/>
      <c r="D19" s="142"/>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row>
    <row r="20" spans="1:35" ht="12.75" customHeight="1" x14ac:dyDescent="0.2">
      <c r="A20" s="138"/>
      <c r="B20" s="285" t="s">
        <v>49</v>
      </c>
      <c r="C20" s="286"/>
      <c r="D20" s="292" t="s">
        <v>118</v>
      </c>
      <c r="E20" s="293"/>
      <c r="F20" s="296" t="s">
        <v>119</v>
      </c>
      <c r="G20" s="297"/>
      <c r="H20" s="296" t="s">
        <v>120</v>
      </c>
      <c r="I20" s="297"/>
      <c r="J20" s="296" t="s">
        <v>51</v>
      </c>
      <c r="K20" s="297"/>
      <c r="L20" s="296" t="s">
        <v>121</v>
      </c>
      <c r="M20" s="297"/>
      <c r="N20" s="296" t="s">
        <v>117</v>
      </c>
      <c r="O20" s="297"/>
      <c r="P20" s="138"/>
      <c r="Q20" s="138"/>
      <c r="R20" s="138"/>
      <c r="S20" s="138"/>
      <c r="T20" s="138"/>
      <c r="U20" s="138"/>
      <c r="V20" s="138"/>
      <c r="W20" s="138"/>
      <c r="X20" s="138"/>
      <c r="Y20" s="138"/>
      <c r="Z20" s="147"/>
      <c r="AA20" s="147"/>
      <c r="AB20" s="147"/>
      <c r="AC20" s="147"/>
      <c r="AD20" s="147"/>
      <c r="AE20" s="147"/>
      <c r="AF20" s="147"/>
      <c r="AG20" s="147"/>
      <c r="AH20" s="147"/>
      <c r="AI20" s="147"/>
    </row>
    <row r="21" spans="1:35" ht="12.75" customHeight="1" x14ac:dyDescent="0.2">
      <c r="A21" s="138"/>
      <c r="B21" s="287"/>
      <c r="C21" s="288"/>
      <c r="D21" s="294"/>
      <c r="E21" s="295"/>
      <c r="F21" s="298"/>
      <c r="G21" s="299"/>
      <c r="H21" s="298"/>
      <c r="I21" s="299"/>
      <c r="J21" s="298"/>
      <c r="K21" s="299"/>
      <c r="L21" s="298"/>
      <c r="M21" s="299"/>
      <c r="N21" s="298"/>
      <c r="O21" s="299"/>
      <c r="P21" s="138"/>
      <c r="Q21" s="138"/>
      <c r="R21" s="138"/>
      <c r="S21" s="138"/>
      <c r="T21" s="138"/>
      <c r="U21" s="138"/>
      <c r="V21" s="262" t="s">
        <v>124</v>
      </c>
      <c r="W21" s="258"/>
      <c r="X21" s="256" t="s">
        <v>125</v>
      </c>
      <c r="Y21" s="257"/>
      <c r="Z21" s="257"/>
      <c r="AA21" s="257"/>
      <c r="AB21" s="257"/>
      <c r="AC21" s="258"/>
      <c r="AD21" s="147"/>
      <c r="AE21" s="147"/>
      <c r="AF21" s="147"/>
      <c r="AG21" s="147"/>
      <c r="AH21" s="147"/>
      <c r="AI21" s="147"/>
    </row>
    <row r="22" spans="1:35" ht="12.75" customHeight="1" x14ac:dyDescent="0.2">
      <c r="A22" s="138"/>
      <c r="B22" s="266" t="s">
        <v>37</v>
      </c>
      <c r="C22" s="284"/>
      <c r="D22" s="268">
        <f>SUM(COUNTIF(Januar!C7:C37,"Urlaub"),COUNTIF(Januar!C7:C37,"AZV Tag"))</f>
        <v>0</v>
      </c>
      <c r="E22" s="289"/>
      <c r="F22" s="268">
        <f>Januar!H44</f>
        <v>0</v>
      </c>
      <c r="G22" s="271"/>
      <c r="H22" s="270">
        <f>Januar!H42</f>
        <v>0</v>
      </c>
      <c r="I22" s="271"/>
      <c r="J22" s="270">
        <f>Januar!H41</f>
        <v>0</v>
      </c>
      <c r="K22" s="271"/>
      <c r="L22" s="272">
        <f>Januar!C45</f>
        <v>0</v>
      </c>
      <c r="M22" s="273"/>
      <c r="N22" s="270">
        <f>COUNTA(Januar!F7:F37)</f>
        <v>0</v>
      </c>
      <c r="O22" s="271"/>
      <c r="P22" s="138"/>
      <c r="Q22" s="138"/>
      <c r="R22" s="138"/>
      <c r="S22" s="138"/>
      <c r="T22" s="138"/>
      <c r="U22" s="138"/>
      <c r="V22" s="259"/>
      <c r="W22" s="261"/>
      <c r="X22" s="259"/>
      <c r="Y22" s="260"/>
      <c r="Z22" s="260"/>
      <c r="AA22" s="260"/>
      <c r="AB22" s="260"/>
      <c r="AC22" s="261"/>
      <c r="AD22" s="147"/>
      <c r="AE22" s="147"/>
      <c r="AF22" s="147"/>
      <c r="AG22" s="147"/>
      <c r="AH22" s="147"/>
      <c r="AI22" s="147"/>
    </row>
    <row r="23" spans="1:35" ht="12.75" customHeight="1" x14ac:dyDescent="0.2">
      <c r="A23" s="138"/>
      <c r="B23" s="266" t="s">
        <v>38</v>
      </c>
      <c r="C23" s="267"/>
      <c r="D23" s="268">
        <f>SUM(COUNTIF(Februar!C7:C37,"Urlaub"),COUNTIF(Februar!C7:C37,"AZV Tag"))</f>
        <v>0</v>
      </c>
      <c r="E23" s="269"/>
      <c r="F23" s="268">
        <f>Februar!H44-$F22</f>
        <v>0</v>
      </c>
      <c r="G23" s="271"/>
      <c r="H23" s="270">
        <f>Februar!H42</f>
        <v>0</v>
      </c>
      <c r="I23" s="271"/>
      <c r="J23" s="270">
        <f>Februar!H41</f>
        <v>0</v>
      </c>
      <c r="K23" s="271"/>
      <c r="L23" s="272">
        <f>Februar!C45</f>
        <v>0</v>
      </c>
      <c r="M23" s="273"/>
      <c r="N23" s="270">
        <f>COUNTA(Februar!F7:F37)</f>
        <v>0</v>
      </c>
      <c r="O23" s="271"/>
      <c r="P23" s="138"/>
      <c r="Q23" s="138"/>
      <c r="R23" s="138"/>
      <c r="S23" s="138"/>
      <c r="T23" s="138"/>
      <c r="U23" s="138"/>
      <c r="V23" s="252" t="s">
        <v>126</v>
      </c>
      <c r="W23" s="253"/>
      <c r="X23" s="263" t="s">
        <v>133</v>
      </c>
      <c r="Y23" s="264"/>
      <c r="Z23" s="264"/>
      <c r="AA23" s="264"/>
      <c r="AB23" s="264"/>
      <c r="AC23" s="265"/>
      <c r="AD23" s="147"/>
      <c r="AE23" s="147"/>
      <c r="AF23" s="147"/>
      <c r="AG23" s="147"/>
      <c r="AH23" s="147"/>
      <c r="AI23" s="147"/>
    </row>
    <row r="24" spans="1:35" ht="12.75" customHeight="1" x14ac:dyDescent="0.2">
      <c r="A24" s="138"/>
      <c r="B24" s="266" t="s">
        <v>39</v>
      </c>
      <c r="C24" s="267"/>
      <c r="D24" s="268">
        <f>SUM(COUNTIF(März!C7:C37,"Urlaub"),COUNTIF(März!C7:C37,"AZV Tag"))</f>
        <v>0</v>
      </c>
      <c r="E24" s="269"/>
      <c r="F24" s="268">
        <f>März!H44-SUM($F22:$F23)</f>
        <v>0</v>
      </c>
      <c r="G24" s="269"/>
      <c r="H24" s="270">
        <f>März!H42</f>
        <v>0</v>
      </c>
      <c r="I24" s="271"/>
      <c r="J24" s="270">
        <f>März!H41</f>
        <v>0</v>
      </c>
      <c r="K24" s="271"/>
      <c r="L24" s="272">
        <f>März!C45</f>
        <v>0</v>
      </c>
      <c r="M24" s="273"/>
      <c r="N24" s="270">
        <f>COUNTA(März!F7:F37)</f>
        <v>0</v>
      </c>
      <c r="O24" s="271"/>
      <c r="P24" s="138"/>
      <c r="Q24" s="138"/>
      <c r="R24" s="138"/>
      <c r="S24" s="138"/>
      <c r="T24" s="138"/>
      <c r="U24" s="138"/>
      <c r="V24" s="252" t="s">
        <v>127</v>
      </c>
      <c r="W24" s="253"/>
      <c r="X24" s="249" t="s">
        <v>24</v>
      </c>
      <c r="Y24" s="254"/>
      <c r="Z24" s="254"/>
      <c r="AA24" s="254"/>
      <c r="AB24" s="254"/>
      <c r="AC24" s="255"/>
      <c r="AD24" s="147"/>
      <c r="AE24" s="147"/>
      <c r="AF24" s="147"/>
      <c r="AG24" s="147"/>
      <c r="AH24" s="147"/>
      <c r="AI24" s="147"/>
    </row>
    <row r="25" spans="1:35" ht="12.75" customHeight="1" x14ac:dyDescent="0.2">
      <c r="A25" s="138"/>
      <c r="B25" s="266" t="s">
        <v>40</v>
      </c>
      <c r="C25" s="267"/>
      <c r="D25" s="268">
        <f>SUM(COUNTIF(April!C7:C37,"Urlaub"),COUNTIF(April!C7:C37,"AZV Tag"))</f>
        <v>0</v>
      </c>
      <c r="E25" s="269"/>
      <c r="F25" s="268">
        <f>April!H44-SUM($F22:$F24)</f>
        <v>0</v>
      </c>
      <c r="G25" s="269"/>
      <c r="H25" s="270">
        <f>April!H42</f>
        <v>0</v>
      </c>
      <c r="I25" s="271"/>
      <c r="J25" s="270">
        <f>April!H41</f>
        <v>0</v>
      </c>
      <c r="K25" s="271"/>
      <c r="L25" s="272">
        <f>April!C45</f>
        <v>0</v>
      </c>
      <c r="M25" s="273"/>
      <c r="N25" s="270">
        <f>COUNTA(April!F7:F37)</f>
        <v>0</v>
      </c>
      <c r="O25" s="271"/>
      <c r="P25" s="138"/>
      <c r="Q25" s="138"/>
      <c r="R25" s="138"/>
      <c r="S25" s="138"/>
      <c r="T25" s="138"/>
      <c r="U25" s="138"/>
      <c r="V25" s="252" t="s">
        <v>128</v>
      </c>
      <c r="W25" s="253"/>
      <c r="X25" s="249" t="s">
        <v>134</v>
      </c>
      <c r="Y25" s="254"/>
      <c r="Z25" s="254"/>
      <c r="AA25" s="254"/>
      <c r="AB25" s="254"/>
      <c r="AC25" s="255"/>
      <c r="AD25" s="147"/>
      <c r="AE25" s="147"/>
      <c r="AF25" s="147"/>
      <c r="AG25" s="147"/>
      <c r="AH25" s="147"/>
      <c r="AI25" s="147"/>
    </row>
    <row r="26" spans="1:35" ht="12.75" customHeight="1" x14ac:dyDescent="0.2">
      <c r="A26" s="138"/>
      <c r="B26" s="266" t="s">
        <v>41</v>
      </c>
      <c r="C26" s="267"/>
      <c r="D26" s="268">
        <f>SUM(COUNTIF(Mai!C7:C37,"Urlaub"),COUNTIF(Mai!C7:C37,"AZV Tag"))</f>
        <v>0</v>
      </c>
      <c r="E26" s="269"/>
      <c r="F26" s="268">
        <f>Mai!H44-SUM($F22:$F25)</f>
        <v>0</v>
      </c>
      <c r="G26" s="269"/>
      <c r="H26" s="270">
        <f>Mai!H42</f>
        <v>0</v>
      </c>
      <c r="I26" s="271"/>
      <c r="J26" s="270">
        <f>Mai!H41</f>
        <v>0</v>
      </c>
      <c r="K26" s="271"/>
      <c r="L26" s="272">
        <f>Mai!C45</f>
        <v>0</v>
      </c>
      <c r="M26" s="273"/>
      <c r="N26" s="270">
        <f>COUNTA(Mai!F7:F37)</f>
        <v>0</v>
      </c>
      <c r="O26" s="271"/>
      <c r="P26" s="138"/>
      <c r="Q26" s="138"/>
      <c r="R26" s="138"/>
      <c r="S26" s="138"/>
      <c r="T26" s="138"/>
      <c r="U26" s="138"/>
      <c r="V26" s="252" t="s">
        <v>130</v>
      </c>
      <c r="W26" s="253"/>
      <c r="X26" s="249" t="s">
        <v>84</v>
      </c>
      <c r="Y26" s="254"/>
      <c r="Z26" s="254"/>
      <c r="AA26" s="254"/>
      <c r="AB26" s="254"/>
      <c r="AC26" s="255"/>
      <c r="AD26" s="147"/>
      <c r="AE26" s="147"/>
      <c r="AF26" s="147"/>
      <c r="AG26" s="147"/>
      <c r="AH26" s="147"/>
      <c r="AI26" s="147"/>
    </row>
    <row r="27" spans="1:35" ht="12.75" customHeight="1" x14ac:dyDescent="0.2">
      <c r="A27" s="138"/>
      <c r="B27" s="266" t="s">
        <v>42</v>
      </c>
      <c r="C27" s="267"/>
      <c r="D27" s="268">
        <f>SUM(COUNTIF(Juni!C7:C37,"Urlaub"),COUNTIF(Juni!C7:C37,"AZV Tag"))</f>
        <v>0</v>
      </c>
      <c r="E27" s="269"/>
      <c r="F27" s="268">
        <f>Juni!H44-SUM($F22:$F26)</f>
        <v>0</v>
      </c>
      <c r="G27" s="269"/>
      <c r="H27" s="270">
        <f>Juni!H42</f>
        <v>0</v>
      </c>
      <c r="I27" s="271"/>
      <c r="J27" s="270">
        <f>Juni!H41</f>
        <v>0</v>
      </c>
      <c r="K27" s="271"/>
      <c r="L27" s="272">
        <f>Juni!C45</f>
        <v>0</v>
      </c>
      <c r="M27" s="273"/>
      <c r="N27" s="270">
        <f>COUNTA(Juni!F7:F37)</f>
        <v>0</v>
      </c>
      <c r="O27" s="271"/>
      <c r="P27" s="138"/>
      <c r="Q27" s="138"/>
      <c r="R27" s="138"/>
      <c r="S27" s="138"/>
      <c r="T27" s="138"/>
      <c r="U27" s="138"/>
      <c r="V27" s="252" t="s">
        <v>131</v>
      </c>
      <c r="W27" s="253"/>
      <c r="X27" s="249" t="s">
        <v>135</v>
      </c>
      <c r="Y27" s="254"/>
      <c r="Z27" s="254"/>
      <c r="AA27" s="254"/>
      <c r="AB27" s="254"/>
      <c r="AC27" s="255"/>
      <c r="AD27" s="147"/>
      <c r="AE27" s="147"/>
      <c r="AF27" s="147"/>
      <c r="AG27" s="147"/>
      <c r="AH27" s="147"/>
      <c r="AI27" s="147"/>
    </row>
    <row r="28" spans="1:35" ht="12.75" customHeight="1" x14ac:dyDescent="0.2">
      <c r="A28" s="138"/>
      <c r="B28" s="266" t="s">
        <v>43</v>
      </c>
      <c r="C28" s="267"/>
      <c r="D28" s="268">
        <f>SUM(COUNTIF(Juli!C7:C37,"Urlaub"),COUNTIF(Juli!C7:C37,"AZV Tag"))</f>
        <v>0</v>
      </c>
      <c r="E28" s="269"/>
      <c r="F28" s="268">
        <f>Juli!H44-SUM($F22:$F27)</f>
        <v>0</v>
      </c>
      <c r="G28" s="269"/>
      <c r="H28" s="270">
        <f>Juli!H42</f>
        <v>0</v>
      </c>
      <c r="I28" s="271"/>
      <c r="J28" s="270">
        <f>Juli!H41</f>
        <v>0</v>
      </c>
      <c r="K28" s="271"/>
      <c r="L28" s="272">
        <f>Juli!C45</f>
        <v>0</v>
      </c>
      <c r="M28" s="273"/>
      <c r="N28" s="270">
        <f>COUNTA(Juli!F7:F37)</f>
        <v>0</v>
      </c>
      <c r="O28" s="271"/>
      <c r="P28" s="138"/>
      <c r="Q28" s="138"/>
      <c r="R28" s="138"/>
      <c r="S28" s="138"/>
      <c r="T28" s="138"/>
      <c r="U28" s="138"/>
      <c r="V28" s="252" t="s">
        <v>129</v>
      </c>
      <c r="W28" s="253"/>
      <c r="X28" s="249" t="s">
        <v>51</v>
      </c>
      <c r="Y28" s="250"/>
      <c r="Z28" s="250"/>
      <c r="AA28" s="250"/>
      <c r="AB28" s="250"/>
      <c r="AC28" s="251"/>
      <c r="AD28" s="147"/>
      <c r="AE28" s="147"/>
      <c r="AF28" s="147"/>
      <c r="AG28" s="147"/>
      <c r="AH28" s="147"/>
      <c r="AI28" s="147"/>
    </row>
    <row r="29" spans="1:35" ht="12.75" customHeight="1" x14ac:dyDescent="0.2">
      <c r="A29" s="138"/>
      <c r="B29" s="266" t="s">
        <v>44</v>
      </c>
      <c r="C29" s="267"/>
      <c r="D29" s="268">
        <f>SUM(COUNTIF(August!C7:C37,"Urlaub"),COUNTIF(August!C7:C37,"AZV Tag"))</f>
        <v>0</v>
      </c>
      <c r="E29" s="269"/>
      <c r="F29" s="268">
        <f>August!H44-SUM($F22:$F28)</f>
        <v>0</v>
      </c>
      <c r="G29" s="269"/>
      <c r="H29" s="270">
        <f>August!H42</f>
        <v>0</v>
      </c>
      <c r="I29" s="271"/>
      <c r="J29" s="270">
        <f>August!H41</f>
        <v>0</v>
      </c>
      <c r="K29" s="271"/>
      <c r="L29" s="272">
        <f>August!C45</f>
        <v>0</v>
      </c>
      <c r="M29" s="273"/>
      <c r="N29" s="270">
        <f>COUNTA(August!F7:F37)</f>
        <v>0</v>
      </c>
      <c r="O29" s="271"/>
      <c r="P29" s="138"/>
      <c r="Q29" s="138"/>
      <c r="R29" s="138"/>
      <c r="S29" s="138"/>
      <c r="T29" s="138"/>
      <c r="U29" s="138"/>
      <c r="V29" s="306"/>
      <c r="W29" s="307"/>
      <c r="X29" s="249" t="s">
        <v>136</v>
      </c>
      <c r="Y29" s="254"/>
      <c r="Z29" s="254"/>
      <c r="AA29" s="254"/>
      <c r="AB29" s="254"/>
      <c r="AC29" s="255"/>
      <c r="AD29" s="147"/>
      <c r="AE29" s="147"/>
      <c r="AF29" s="147"/>
      <c r="AG29" s="147"/>
      <c r="AH29" s="147"/>
      <c r="AI29" s="147"/>
    </row>
    <row r="30" spans="1:35" ht="12.75" customHeight="1" x14ac:dyDescent="0.2">
      <c r="A30" s="138"/>
      <c r="B30" s="266" t="s">
        <v>45</v>
      </c>
      <c r="C30" s="267"/>
      <c r="D30" s="268">
        <f>SUM(COUNTIF(September!C7:C37,"Urlaub"),COUNTIF(September!C7:C37,"AZV Tag"))</f>
        <v>0</v>
      </c>
      <c r="E30" s="269"/>
      <c r="F30" s="268">
        <f>September!H44 - SUM($F22:$F29)</f>
        <v>0</v>
      </c>
      <c r="G30" s="269"/>
      <c r="H30" s="270">
        <f>September!H42</f>
        <v>0</v>
      </c>
      <c r="I30" s="271"/>
      <c r="J30" s="270">
        <f>September!H41</f>
        <v>0</v>
      </c>
      <c r="K30" s="271"/>
      <c r="L30" s="272">
        <f>September!C45</f>
        <v>0</v>
      </c>
      <c r="M30" s="273"/>
      <c r="N30" s="270">
        <f>COUNTA(September!F7:F37)</f>
        <v>0</v>
      </c>
      <c r="O30" s="271"/>
      <c r="P30" s="138"/>
      <c r="Q30" s="138"/>
      <c r="R30" s="138"/>
      <c r="S30" s="138"/>
      <c r="T30" s="138"/>
      <c r="U30" s="138"/>
      <c r="V30" s="308"/>
      <c r="W30" s="309"/>
      <c r="X30" s="249" t="s">
        <v>132</v>
      </c>
      <c r="Y30" s="254"/>
      <c r="Z30" s="254"/>
      <c r="AA30" s="254"/>
      <c r="AB30" s="254"/>
      <c r="AC30" s="255"/>
      <c r="AD30" s="147"/>
      <c r="AE30" s="147"/>
      <c r="AF30" s="147"/>
      <c r="AG30" s="147"/>
      <c r="AH30" s="147"/>
      <c r="AI30" s="147"/>
    </row>
    <row r="31" spans="1:35" ht="12.75" customHeight="1" x14ac:dyDescent="0.25">
      <c r="A31" s="138"/>
      <c r="B31" s="266" t="s">
        <v>46</v>
      </c>
      <c r="C31" s="267"/>
      <c r="D31" s="268">
        <f>SUM(COUNTIF(Oktober!C7:C37,"Urlaub"),COUNTIF(Oktober!C7:C37,"AZV Tag"))</f>
        <v>0</v>
      </c>
      <c r="E31" s="269"/>
      <c r="F31" s="268">
        <f>Oktober!H44 - SUM($F22:$F30)</f>
        <v>0</v>
      </c>
      <c r="G31" s="269"/>
      <c r="H31" s="270">
        <f>Oktober!H42</f>
        <v>0</v>
      </c>
      <c r="I31" s="271"/>
      <c r="J31" s="270">
        <f>Oktober!H41</f>
        <v>0</v>
      </c>
      <c r="K31" s="271"/>
      <c r="L31" s="272">
        <f>Oktober!C45</f>
        <v>0</v>
      </c>
      <c r="M31" s="273"/>
      <c r="N31" s="270">
        <f>COUNTA(Oktober!F7:F37)</f>
        <v>0</v>
      </c>
      <c r="O31" s="271"/>
      <c r="P31" s="138"/>
      <c r="Q31" s="138"/>
      <c r="R31" s="138"/>
      <c r="S31" s="138"/>
      <c r="T31" s="138"/>
      <c r="U31" s="138"/>
      <c r="V31" s="310"/>
      <c r="W31" s="311"/>
      <c r="X31" s="249" t="s">
        <v>139</v>
      </c>
      <c r="Y31" s="312"/>
      <c r="Z31" s="312"/>
      <c r="AA31" s="312"/>
      <c r="AB31" s="312"/>
      <c r="AC31" s="313"/>
      <c r="AD31" s="147"/>
      <c r="AE31" s="147"/>
      <c r="AF31" s="147"/>
      <c r="AG31" s="147"/>
      <c r="AH31" s="147"/>
      <c r="AI31" s="147"/>
    </row>
    <row r="32" spans="1:35" ht="12.75" customHeight="1" x14ac:dyDescent="0.2">
      <c r="A32" s="138"/>
      <c r="B32" s="266" t="s">
        <v>47</v>
      </c>
      <c r="C32" s="267"/>
      <c r="D32" s="268">
        <f>SUM(COUNTIF(November!C7:C37,"Urlaub"),COUNTIF(November!C7:C37,"AZV Tag"))</f>
        <v>0</v>
      </c>
      <c r="E32" s="269"/>
      <c r="F32" s="268">
        <f>November!H44 - SUM($F22:$F31)</f>
        <v>0</v>
      </c>
      <c r="G32" s="269"/>
      <c r="H32" s="270">
        <f>November!H42</f>
        <v>0</v>
      </c>
      <c r="I32" s="271"/>
      <c r="J32" s="270">
        <f>November!H41</f>
        <v>0</v>
      </c>
      <c r="K32" s="271"/>
      <c r="L32" s="272">
        <f>November!C45</f>
        <v>0</v>
      </c>
      <c r="M32" s="273"/>
      <c r="N32" s="270">
        <f>COUNTA(November!F7:F37)</f>
        <v>0</v>
      </c>
      <c r="O32" s="271"/>
      <c r="P32" s="138"/>
      <c r="Q32" s="138"/>
      <c r="R32" s="138"/>
      <c r="S32" s="138"/>
      <c r="T32" s="138"/>
      <c r="U32" s="138"/>
      <c r="V32" s="8"/>
      <c r="W32" s="8"/>
      <c r="X32" s="8"/>
      <c r="Y32" s="8"/>
      <c r="Z32" s="8"/>
      <c r="AA32" s="8"/>
      <c r="AB32" s="8"/>
      <c r="AC32" s="8"/>
      <c r="AD32" s="147"/>
      <c r="AE32" s="147"/>
      <c r="AF32" s="147"/>
      <c r="AG32" s="147"/>
      <c r="AH32" s="147"/>
      <c r="AI32" s="147"/>
    </row>
    <row r="33" spans="1:35" ht="12.75" customHeight="1" x14ac:dyDescent="0.2">
      <c r="A33" s="138"/>
      <c r="B33" s="266" t="s">
        <v>48</v>
      </c>
      <c r="C33" s="267"/>
      <c r="D33" s="268">
        <f>SUM(COUNTIF(Dezember!C7:C37,"Urlaub"),COUNTIF(Dezember!C7:C37,"AZV Tag"))</f>
        <v>0</v>
      </c>
      <c r="E33" s="269"/>
      <c r="F33" s="268">
        <f>Dezember!H44 - SUM($F22:$F32)</f>
        <v>0</v>
      </c>
      <c r="G33" s="269"/>
      <c r="H33" s="270">
        <f>Dezember!H42</f>
        <v>0</v>
      </c>
      <c r="I33" s="271"/>
      <c r="J33" s="270">
        <f>Dezember!H41</f>
        <v>0</v>
      </c>
      <c r="K33" s="271"/>
      <c r="L33" s="272">
        <f>Dezember!C45</f>
        <v>0</v>
      </c>
      <c r="M33" s="273"/>
      <c r="N33" s="270">
        <f>COUNTA(Dezember!F7:F37)</f>
        <v>0</v>
      </c>
      <c r="O33" s="271"/>
      <c r="P33" s="138"/>
      <c r="Q33" s="138"/>
      <c r="R33" s="138"/>
      <c r="S33" s="138"/>
      <c r="T33" s="138"/>
      <c r="U33" s="138"/>
      <c r="V33" s="138"/>
      <c r="W33" s="138"/>
      <c r="X33" s="138"/>
      <c r="Y33" s="138"/>
      <c r="Z33" s="147"/>
      <c r="AA33" s="148"/>
      <c r="AB33" s="147"/>
      <c r="AC33" s="147"/>
      <c r="AD33" s="147"/>
      <c r="AE33" s="147"/>
      <c r="AF33" s="147"/>
      <c r="AG33" s="147"/>
      <c r="AH33" s="147"/>
      <c r="AI33" s="147"/>
    </row>
    <row r="34" spans="1:35" ht="12.75" customHeight="1" x14ac:dyDescent="0.2">
      <c r="A34" s="138"/>
      <c r="B34" s="300" t="s">
        <v>141</v>
      </c>
      <c r="C34" s="301"/>
      <c r="D34" s="302">
        <f>SUM(D22:E33)</f>
        <v>0</v>
      </c>
      <c r="E34" s="303"/>
      <c r="F34" s="302">
        <f>Start!G20 - SUM($F$22:$G$33)</f>
        <v>0</v>
      </c>
      <c r="G34" s="303"/>
      <c r="H34" s="302">
        <f>SUM(H22:I33)</f>
        <v>0</v>
      </c>
      <c r="I34" s="303"/>
      <c r="J34" s="302">
        <f>SUM(J22:K33)</f>
        <v>0</v>
      </c>
      <c r="K34" s="303"/>
      <c r="L34" s="314">
        <f>SUM(L22:M33)</f>
        <v>0</v>
      </c>
      <c r="M34" s="315"/>
      <c r="N34" s="302">
        <f>SUM(N22:O33)</f>
        <v>0</v>
      </c>
      <c r="O34" s="303"/>
      <c r="P34" s="142"/>
      <c r="Q34" s="142"/>
      <c r="R34" s="138"/>
      <c r="S34" s="304" t="s">
        <v>137</v>
      </c>
      <c r="T34" s="305"/>
      <c r="U34" s="305"/>
      <c r="V34" s="305"/>
      <c r="W34" s="305"/>
      <c r="X34" s="305"/>
      <c r="Y34" s="305"/>
      <c r="Z34" s="305"/>
      <c r="AA34" s="305"/>
      <c r="AB34" s="305"/>
      <c r="AC34" s="305"/>
      <c r="AD34" s="305"/>
      <c r="AE34" s="305"/>
      <c r="AF34" s="305"/>
      <c r="AG34" s="305"/>
      <c r="AH34" s="305"/>
      <c r="AI34" s="147"/>
    </row>
    <row r="35" spans="1:35" ht="12.75" customHeight="1" x14ac:dyDescent="0.2">
      <c r="A35" s="138"/>
      <c r="B35" s="138"/>
      <c r="C35" s="138"/>
      <c r="D35" s="142"/>
      <c r="E35" s="142"/>
      <c r="F35" s="142"/>
      <c r="G35" s="142"/>
      <c r="H35" s="142"/>
      <c r="I35" s="142"/>
      <c r="J35" s="142"/>
      <c r="K35" s="142"/>
      <c r="L35" s="142"/>
      <c r="M35" s="142"/>
      <c r="N35" s="142"/>
      <c r="O35" s="142"/>
      <c r="P35" s="142"/>
      <c r="Q35" s="142"/>
      <c r="R35" s="138"/>
      <c r="S35" s="138"/>
      <c r="T35" s="138"/>
      <c r="U35" s="138"/>
      <c r="V35" s="138"/>
      <c r="W35" s="138"/>
      <c r="X35" s="138"/>
      <c r="Y35" s="138"/>
      <c r="Z35" s="147"/>
      <c r="AA35" s="148"/>
      <c r="AB35" s="147"/>
      <c r="AC35" s="147"/>
      <c r="AD35" s="147"/>
      <c r="AE35" s="147"/>
      <c r="AF35" s="147"/>
      <c r="AG35" s="147"/>
      <c r="AH35" s="147"/>
      <c r="AI35" s="147"/>
    </row>
    <row r="36" spans="1:35" ht="12.75" customHeight="1" x14ac:dyDescent="0.2"/>
    <row r="37" spans="1:35" ht="12.75" customHeight="1" x14ac:dyDescent="0.2"/>
    <row r="38" spans="1:35" ht="12.75" customHeight="1" x14ac:dyDescent="0.2"/>
    <row r="39" spans="1:35" ht="12.75" customHeight="1" x14ac:dyDescent="0.2"/>
    <row r="40" spans="1:35" ht="12.75" customHeight="1" x14ac:dyDescent="0.2"/>
    <row r="41" spans="1:35" ht="12.75" customHeight="1" x14ac:dyDescent="0.2"/>
    <row r="42" spans="1:35" ht="12.75" customHeight="1" x14ac:dyDescent="0.2"/>
    <row r="43" spans="1:35" ht="12.75" customHeight="1" x14ac:dyDescent="0.2"/>
    <row r="44" spans="1:35" ht="12.75" customHeight="1" x14ac:dyDescent="0.2"/>
    <row r="45" spans="1:35" ht="12.75" customHeight="1" x14ac:dyDescent="0.2"/>
    <row r="46" spans="1:35" ht="12.75" customHeight="1" x14ac:dyDescent="0.2"/>
    <row r="47" spans="1:35" ht="12.75" customHeight="1" x14ac:dyDescent="0.2"/>
    <row r="48" spans="1:3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62" ht="3" customHeight="1" x14ac:dyDescent="0.2"/>
    <row r="195" spans="1:2" x14ac:dyDescent="0.2">
      <c r="A195" s="3"/>
      <c r="B195" s="3"/>
    </row>
    <row r="196" spans="1:2" x14ac:dyDescent="0.2">
      <c r="A196" s="3"/>
      <c r="B196" s="3"/>
    </row>
    <row r="197" spans="1:2" x14ac:dyDescent="0.2">
      <c r="A197" s="3"/>
      <c r="B197" s="3"/>
    </row>
    <row r="198" spans="1:2" x14ac:dyDescent="0.2">
      <c r="A198" s="3"/>
      <c r="B198" s="3"/>
    </row>
    <row r="199" spans="1:2" x14ac:dyDescent="0.2">
      <c r="A199" s="3"/>
      <c r="B199" s="3"/>
    </row>
    <row r="200" spans="1:2" x14ac:dyDescent="0.2">
      <c r="A200" s="3"/>
      <c r="B200" s="3"/>
    </row>
    <row r="201" spans="1:2" x14ac:dyDescent="0.2">
      <c r="A201" s="3"/>
      <c r="B201" s="3"/>
    </row>
    <row r="202" spans="1:2" x14ac:dyDescent="0.2">
      <c r="A202" s="3"/>
      <c r="B202" s="3"/>
    </row>
    <row r="203" spans="1:2" x14ac:dyDescent="0.2">
      <c r="A203" s="3"/>
      <c r="B203" s="3"/>
    </row>
    <row r="204" spans="1:2" x14ac:dyDescent="0.2">
      <c r="A204" s="3"/>
      <c r="B204" s="3"/>
    </row>
    <row r="205" spans="1:2" x14ac:dyDescent="0.2">
      <c r="A205" s="3"/>
      <c r="B205" s="3"/>
    </row>
    <row r="206" spans="1:2" x14ac:dyDescent="0.2">
      <c r="A206" s="3"/>
      <c r="B206" s="3"/>
    </row>
    <row r="207" spans="1:2" x14ac:dyDescent="0.2">
      <c r="A207" s="3"/>
      <c r="B207" s="3"/>
    </row>
    <row r="208" spans="1:2" x14ac:dyDescent="0.2">
      <c r="A208" s="3"/>
      <c r="B208" s="3"/>
    </row>
    <row r="209" spans="1:2" x14ac:dyDescent="0.2">
      <c r="A209" s="3"/>
      <c r="B209" s="3"/>
    </row>
    <row r="210" spans="1:2" x14ac:dyDescent="0.2">
      <c r="A210" s="3"/>
      <c r="B210" s="3"/>
    </row>
    <row r="211" spans="1:2" x14ac:dyDescent="0.2">
      <c r="A211" s="3"/>
      <c r="B211" s="3"/>
    </row>
    <row r="212" spans="1:2" x14ac:dyDescent="0.2">
      <c r="A212" s="3"/>
      <c r="B212" s="3"/>
    </row>
    <row r="213" spans="1:2" x14ac:dyDescent="0.2">
      <c r="A213" s="3"/>
      <c r="B213" s="3"/>
    </row>
    <row r="214" spans="1:2" x14ac:dyDescent="0.2">
      <c r="A214" s="3"/>
      <c r="B214" s="3"/>
    </row>
    <row r="215" spans="1:2" x14ac:dyDescent="0.2">
      <c r="A215" s="3"/>
      <c r="B215" s="3"/>
    </row>
    <row r="216" spans="1:2" x14ac:dyDescent="0.2">
      <c r="A216" s="3"/>
      <c r="B216" s="3"/>
    </row>
    <row r="217" spans="1:2" x14ac:dyDescent="0.2">
      <c r="A217" s="3"/>
      <c r="B217" s="3"/>
    </row>
    <row r="218" spans="1:2" x14ac:dyDescent="0.2">
      <c r="A218" s="3"/>
      <c r="B218" s="3"/>
    </row>
  </sheetData>
  <sheetProtection algorithmName="SHA-512" hashValue="Q/T+s222WcEBWrvg8jN5fZ1mCx1AuQs/hWUFBE/cQEF+2JJ5dYxZ4U8FETXjGRrfzmnqmhiLZsKe5tBlA6sFnA==" saltValue="2J9wJO/t7ghKF2T0DRMlDg==" spinCount="100000" sheet="1" formatCells="0" formatColumns="0" formatRows="0" insertColumns="0" insertRows="0" insertHyperlinks="0" deleteColumns="0" deleteRows="0" sort="0" autoFilter="0" pivotTables="0"/>
  <customSheetViews>
    <customSheetView guid="{B6114B1D-4009-4B67-B118-1873D41C9D8F}" topLeftCell="A16">
      <selection activeCell="N20" sqref="N20"/>
      <pageMargins left="0.78740157480314965" right="0.78740157480314965" top="0.98425196850393704" bottom="0.98425196850393704" header="0.51181102362204722" footer="0.51181102362204722"/>
      <pageSetup paperSize="9" orientation="portrait" horizontalDpi="4294967293" verticalDpi="4294967293" r:id="rId1"/>
      <headerFooter alignWithMargins="0">
        <oddFooter>Seite &amp;P</oddFooter>
      </headerFooter>
    </customSheetView>
  </customSheetViews>
  <mergeCells count="138">
    <mergeCell ref="S34:AH34"/>
    <mergeCell ref="V29:W29"/>
    <mergeCell ref="V30:W30"/>
    <mergeCell ref="X29:AC29"/>
    <mergeCell ref="X30:AC30"/>
    <mergeCell ref="V31:W31"/>
    <mergeCell ref="X31:AC31"/>
    <mergeCell ref="L34:M34"/>
    <mergeCell ref="N34:O34"/>
    <mergeCell ref="L29:M29"/>
    <mergeCell ref="B34:C34"/>
    <mergeCell ref="D34:E34"/>
    <mergeCell ref="F34:G34"/>
    <mergeCell ref="H34:I34"/>
    <mergeCell ref="J34:K34"/>
    <mergeCell ref="D25:E25"/>
    <mergeCell ref="F25:G25"/>
    <mergeCell ref="H25:I25"/>
    <mergeCell ref="J25:K25"/>
    <mergeCell ref="D27:E27"/>
    <mergeCell ref="F27:G27"/>
    <mergeCell ref="H27:I27"/>
    <mergeCell ref="J27:K27"/>
    <mergeCell ref="D26:E26"/>
    <mergeCell ref="F26:G26"/>
    <mergeCell ref="H26:I26"/>
    <mergeCell ref="J26:K26"/>
    <mergeCell ref="D29:E29"/>
    <mergeCell ref="F29:G29"/>
    <mergeCell ref="H29:I29"/>
    <mergeCell ref="J29:K29"/>
    <mergeCell ref="D28:E28"/>
    <mergeCell ref="F28:G28"/>
    <mergeCell ref="H28:I28"/>
    <mergeCell ref="B15:C15"/>
    <mergeCell ref="D20:E21"/>
    <mergeCell ref="J20:K21"/>
    <mergeCell ref="N22:O22"/>
    <mergeCell ref="L20:M21"/>
    <mergeCell ref="J22:K22"/>
    <mergeCell ref="H20:I21"/>
    <mergeCell ref="F22:G22"/>
    <mergeCell ref="F20:G21"/>
    <mergeCell ref="N20:O21"/>
    <mergeCell ref="H22:I22"/>
    <mergeCell ref="L22:M22"/>
    <mergeCell ref="N26:O26"/>
    <mergeCell ref="N27:O27"/>
    <mergeCell ref="N28:O28"/>
    <mergeCell ref="N29:O29"/>
    <mergeCell ref="N30:O30"/>
    <mergeCell ref="N31:O31"/>
    <mergeCell ref="N32:O32"/>
    <mergeCell ref="N33:O33"/>
    <mergeCell ref="D23:E23"/>
    <mergeCell ref="F23:G23"/>
    <mergeCell ref="H23:I23"/>
    <mergeCell ref="J23:K23"/>
    <mergeCell ref="L23:M23"/>
    <mergeCell ref="D24:E24"/>
    <mergeCell ref="F24:G24"/>
    <mergeCell ref="H24:I24"/>
    <mergeCell ref="L25:M25"/>
    <mergeCell ref="J24:K24"/>
    <mergeCell ref="L24:M24"/>
    <mergeCell ref="L27:M27"/>
    <mergeCell ref="L26:M26"/>
    <mergeCell ref="J28:K28"/>
    <mergeCell ref="L28:M28"/>
    <mergeCell ref="D31:E31"/>
    <mergeCell ref="Y2:AG2"/>
    <mergeCell ref="Y3:AG3"/>
    <mergeCell ref="N2:V2"/>
    <mergeCell ref="N3:V3"/>
    <mergeCell ref="C2:K2"/>
    <mergeCell ref="C3:K3"/>
    <mergeCell ref="N23:O23"/>
    <mergeCell ref="N24:O24"/>
    <mergeCell ref="N25:O25"/>
    <mergeCell ref="B17:C17"/>
    <mergeCell ref="B22:C22"/>
    <mergeCell ref="B20:C21"/>
    <mergeCell ref="D22:E22"/>
    <mergeCell ref="B5:C5"/>
    <mergeCell ref="B6:C6"/>
    <mergeCell ref="B7:C7"/>
    <mergeCell ref="B8:C8"/>
    <mergeCell ref="B9:C9"/>
    <mergeCell ref="B10:C10"/>
    <mergeCell ref="B16:C16"/>
    <mergeCell ref="B11:C11"/>
    <mergeCell ref="B12:C12"/>
    <mergeCell ref="B13:C13"/>
    <mergeCell ref="B14:C14"/>
    <mergeCell ref="F31:G31"/>
    <mergeCell ref="H31:I31"/>
    <mergeCell ref="J31:K31"/>
    <mergeCell ref="L31:M31"/>
    <mergeCell ref="D30:E30"/>
    <mergeCell ref="F30:G30"/>
    <mergeCell ref="H30:I30"/>
    <mergeCell ref="J30:K30"/>
    <mergeCell ref="L30:M30"/>
    <mergeCell ref="D33:E33"/>
    <mergeCell ref="F33:G33"/>
    <mergeCell ref="H33:I33"/>
    <mergeCell ref="J33:K33"/>
    <mergeCell ref="L33:M33"/>
    <mergeCell ref="D32:E32"/>
    <mergeCell ref="F32:G32"/>
    <mergeCell ref="H32:I32"/>
    <mergeCell ref="J32:K32"/>
    <mergeCell ref="L32:M32"/>
    <mergeCell ref="B33:C33"/>
    <mergeCell ref="B28:C28"/>
    <mergeCell ref="B29:C29"/>
    <mergeCell ref="B30:C30"/>
    <mergeCell ref="B31:C31"/>
    <mergeCell ref="B32:C32"/>
    <mergeCell ref="B23:C23"/>
    <mergeCell ref="B24:C24"/>
    <mergeCell ref="B25:C25"/>
    <mergeCell ref="B26:C26"/>
    <mergeCell ref="B27:C27"/>
    <mergeCell ref="X28:AC28"/>
    <mergeCell ref="V28:W28"/>
    <mergeCell ref="X27:AC27"/>
    <mergeCell ref="V27:W27"/>
    <mergeCell ref="X21:AC22"/>
    <mergeCell ref="V21:W22"/>
    <mergeCell ref="V23:W23"/>
    <mergeCell ref="V24:W24"/>
    <mergeCell ref="X23:AC23"/>
    <mergeCell ref="X24:AC24"/>
    <mergeCell ref="X25:AC25"/>
    <mergeCell ref="V26:W26"/>
    <mergeCell ref="X26:AC26"/>
    <mergeCell ref="V25:W25"/>
  </mergeCells>
  <phoneticPr fontId="5" type="noConversion"/>
  <hyperlinks>
    <hyperlink ref="S34:AH34" r:id="rId2" display="©David März - Bei Kritik, Anregung oder Fragen senden Sie mir eine Email" xr:uid="{7EF96898-AB19-424A-86B0-EB1E9C4DA2BF}"/>
  </hyperlinks>
  <pageMargins left="0.78740157480314965" right="0.78740157480314965" top="0.98425196850393704" bottom="0.98425196850393704" header="0.51181102362204722" footer="0.51181102362204722"/>
  <pageSetup paperSize="9" orientation="landscape" horizontalDpi="4294967293" verticalDpi="4294967293" r:id="rId3"/>
  <headerFooter alignWithMargins="0"/>
  <ignoredErrors>
    <ignoredError sqref="F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B3:P25"/>
  <sheetViews>
    <sheetView topLeftCell="B1" workbookViewId="0">
      <selection activeCell="O14" sqref="O14"/>
    </sheetView>
  </sheetViews>
  <sheetFormatPr baseColWidth="10" defaultColWidth="10.7109375" defaultRowHeight="12.75" x14ac:dyDescent="0.2"/>
  <sheetData>
    <row r="3" spans="2:16" ht="20.25" thickBot="1" x14ac:dyDescent="0.25">
      <c r="B3" s="191" t="s">
        <v>72</v>
      </c>
      <c r="C3" s="192"/>
      <c r="D3" s="192"/>
      <c r="E3" s="57"/>
      <c r="F3" s="191" t="s">
        <v>73</v>
      </c>
      <c r="G3" s="192"/>
      <c r="H3" s="192"/>
      <c r="J3" s="191" t="s">
        <v>74</v>
      </c>
      <c r="K3" s="191"/>
      <c r="L3" s="191"/>
      <c r="N3" s="191" t="s">
        <v>82</v>
      </c>
      <c r="O3" s="191"/>
      <c r="P3" s="191"/>
    </row>
    <row r="4" spans="2:16" ht="13.5" thickTop="1" x14ac:dyDescent="0.2"/>
    <row r="5" spans="2:16" ht="15" x14ac:dyDescent="0.25">
      <c r="H5" s="56"/>
    </row>
    <row r="6" spans="2:16" ht="15" x14ac:dyDescent="0.25">
      <c r="B6" s="190" t="s">
        <v>11</v>
      </c>
      <c r="C6" s="190"/>
      <c r="D6" s="58">
        <f>Start!O10</f>
        <v>0</v>
      </c>
      <c r="E6" s="58"/>
      <c r="G6" s="69">
        <v>0</v>
      </c>
      <c r="H6" s="56"/>
      <c r="O6" s="89" t="s">
        <v>24</v>
      </c>
    </row>
    <row r="7" spans="2:16" ht="15" x14ac:dyDescent="0.25">
      <c r="B7" s="190" t="s">
        <v>5</v>
      </c>
      <c r="C7" s="190"/>
      <c r="D7" s="58">
        <f>Start!O12</f>
        <v>0</v>
      </c>
      <c r="E7" s="58"/>
      <c r="G7" s="58">
        <v>1.0416666666666666E-2</v>
      </c>
      <c r="H7" s="56"/>
      <c r="O7" s="89" t="s">
        <v>89</v>
      </c>
    </row>
    <row r="8" spans="2:16" ht="15" x14ac:dyDescent="0.25">
      <c r="B8" s="190" t="s">
        <v>6</v>
      </c>
      <c r="C8" s="190"/>
      <c r="D8" s="58">
        <f>Start!O14</f>
        <v>0</v>
      </c>
      <c r="E8" s="58"/>
      <c r="G8" s="58">
        <v>1.3888888888888888E-2</v>
      </c>
      <c r="H8" s="56"/>
      <c r="O8" t="s">
        <v>84</v>
      </c>
    </row>
    <row r="9" spans="2:16" ht="15" x14ac:dyDescent="0.25">
      <c r="B9" s="190" t="s">
        <v>7</v>
      </c>
      <c r="C9" s="190"/>
      <c r="D9" s="58">
        <f>Start!O16</f>
        <v>0</v>
      </c>
      <c r="E9" s="58"/>
      <c r="G9" s="58">
        <v>2.0833333333333332E-2</v>
      </c>
      <c r="H9" s="56"/>
      <c r="O9" s="89" t="s">
        <v>51</v>
      </c>
    </row>
    <row r="10" spans="2:16" ht="15" x14ac:dyDescent="0.25">
      <c r="B10" s="190" t="s">
        <v>8</v>
      </c>
      <c r="C10" s="190"/>
      <c r="D10" s="58">
        <f>Start!O18</f>
        <v>0</v>
      </c>
      <c r="E10" s="58"/>
      <c r="G10" s="58">
        <v>3.125E-2</v>
      </c>
      <c r="H10" s="56"/>
      <c r="O10" s="89" t="s">
        <v>83</v>
      </c>
    </row>
    <row r="11" spans="2:16" ht="15" x14ac:dyDescent="0.25">
      <c r="B11" s="190" t="s">
        <v>9</v>
      </c>
      <c r="C11" s="190"/>
      <c r="D11" s="58">
        <f>Start!O20</f>
        <v>0</v>
      </c>
      <c r="E11" s="58"/>
      <c r="G11" s="58">
        <v>4.1666666666666664E-2</v>
      </c>
      <c r="H11" s="56"/>
    </row>
    <row r="12" spans="2:16" ht="15" x14ac:dyDescent="0.2">
      <c r="B12" s="190" t="s">
        <v>10</v>
      </c>
      <c r="C12" s="190"/>
      <c r="D12" s="58">
        <f>Start!O22</f>
        <v>0</v>
      </c>
      <c r="E12" s="58"/>
      <c r="G12" s="58">
        <v>6.25E-2</v>
      </c>
    </row>
    <row r="13" spans="2:16" x14ac:dyDescent="0.2">
      <c r="D13" s="70"/>
    </row>
    <row r="14" spans="2:16" x14ac:dyDescent="0.2">
      <c r="D14" s="70"/>
    </row>
    <row r="15" spans="2:16" ht="19.5" x14ac:dyDescent="0.2">
      <c r="E15" s="57"/>
    </row>
    <row r="24" spans="3:4" ht="15" x14ac:dyDescent="0.25">
      <c r="C24" s="56"/>
      <c r="D24" s="56"/>
    </row>
    <row r="25" spans="3:4" ht="15" x14ac:dyDescent="0.25">
      <c r="C25" s="56"/>
      <c r="D25" s="56"/>
    </row>
  </sheetData>
  <sheetProtection formatCells="0" formatColumns="0" formatRows="0" insertColumns="0" insertRows="0" insertHyperlinks="0" deleteColumns="0" deleteRows="0" sort="0" autoFilter="0" pivotTables="0"/>
  <protectedRanges>
    <protectedRange password="EF18" sqref="K6 G13:G26 O7 O13:O26" name="Zusätzliche Dropdowneinträge" securityDescriptor="O:WDG:WDD:(A;;CC;;;WD)"/>
  </protectedRanges>
  <customSheetViews>
    <customSheetView guid="{B6114B1D-4009-4B67-B118-1873D41C9D8F}" state="hidden">
      <selection activeCell="K6" sqref="K6"/>
      <pageMargins left="0.7" right="0.7" top="0.78740157499999996" bottom="0.78740157499999996" header="0.3" footer="0.3"/>
      <pageSetup paperSize="9" orientation="portrait" horizontalDpi="4294967293" verticalDpi="4294967293" r:id="rId1"/>
    </customSheetView>
  </customSheetViews>
  <mergeCells count="11">
    <mergeCell ref="N3:P3"/>
    <mergeCell ref="J3:L3"/>
    <mergeCell ref="F3:H3"/>
    <mergeCell ref="B3:D3"/>
    <mergeCell ref="B10:C10"/>
    <mergeCell ref="B11:C11"/>
    <mergeCell ref="B12:C12"/>
    <mergeCell ref="B6:C6"/>
    <mergeCell ref="B7:C7"/>
    <mergeCell ref="B8:C8"/>
    <mergeCell ref="B9:C9"/>
  </mergeCells>
  <pageMargins left="0.7" right="0.7" top="0.78740157499999996" bottom="0.78740157499999996" header="0.3" footer="0.3"/>
  <pageSetup paperSize="9" orientation="portrait" horizontalDpi="4294967293" verticalDpi="4294967293"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theme="3" tint="0.39997558519241921"/>
  </sheetPr>
  <dimension ref="A1:AH124"/>
  <sheetViews>
    <sheetView topLeftCell="A4" workbookViewId="0">
      <selection activeCell="K46" sqref="K46:Q46"/>
    </sheetView>
  </sheetViews>
  <sheetFormatPr baseColWidth="10" defaultColWidth="10.7109375" defaultRowHeight="12.75" x14ac:dyDescent="0.2"/>
  <cols>
    <col min="1" max="1" width="10.7109375" customWidth="1"/>
    <col min="2" max="2" width="3.7109375" customWidth="1"/>
    <col min="3" max="10" width="10.7109375" customWidth="1"/>
    <col min="11" max="11" width="11.42578125" customWidth="1"/>
    <col min="12" max="13" width="12.7109375" customWidth="1"/>
    <col min="14" max="16" width="10.7109375" customWidth="1"/>
    <col min="17" max="17" width="12.7109375" customWidth="1"/>
    <col min="19" max="20" width="3.7109375" customWidth="1"/>
  </cols>
  <sheetData>
    <row r="1" spans="1:34" x14ac:dyDescent="0.2">
      <c r="A1" s="52"/>
      <c r="B1" s="52"/>
      <c r="C1" s="52"/>
      <c r="D1" s="52"/>
      <c r="E1" s="52"/>
      <c r="F1" s="52"/>
      <c r="G1" s="52"/>
      <c r="H1" s="8"/>
      <c r="I1" s="8"/>
      <c r="J1" s="8"/>
      <c r="K1" s="8"/>
      <c r="L1" s="8"/>
      <c r="M1" s="8"/>
      <c r="N1" s="8"/>
      <c r="O1" s="8"/>
      <c r="P1" s="8"/>
      <c r="Q1" s="8"/>
      <c r="R1" s="8"/>
      <c r="S1" s="8"/>
      <c r="T1" s="8"/>
      <c r="U1" s="8"/>
      <c r="V1" s="8"/>
      <c r="W1" s="8"/>
      <c r="X1" s="8"/>
      <c r="Y1" s="8"/>
      <c r="Z1" s="8"/>
      <c r="AA1" s="8"/>
      <c r="AB1" s="8"/>
      <c r="AC1" s="8"/>
      <c r="AD1" s="8"/>
      <c r="AE1" s="8"/>
      <c r="AF1" s="8"/>
      <c r="AG1" s="8"/>
      <c r="AH1" s="8"/>
    </row>
    <row r="2" spans="1:34" ht="12.95" customHeight="1" x14ac:dyDescent="0.2">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12.95" customHeight="1" x14ac:dyDescent="0.2">
      <c r="A3" s="194" t="s">
        <v>98</v>
      </c>
      <c r="B3" s="195"/>
      <c r="C3" s="195"/>
      <c r="D3" s="195"/>
      <c r="E3" s="195"/>
      <c r="F3" s="195"/>
      <c r="G3" s="195"/>
      <c r="H3" s="195"/>
      <c r="I3" s="195"/>
      <c r="J3" s="195"/>
      <c r="K3" s="195"/>
      <c r="L3" s="195"/>
      <c r="M3" s="195"/>
      <c r="N3" s="195"/>
      <c r="O3" s="195"/>
      <c r="P3" s="195"/>
      <c r="Q3" s="195"/>
      <c r="R3" s="195"/>
      <c r="S3" s="196"/>
      <c r="T3" s="196"/>
      <c r="U3" s="196"/>
      <c r="V3" s="8"/>
      <c r="W3" s="8"/>
      <c r="X3" s="8"/>
      <c r="Y3" s="8"/>
      <c r="Z3" s="8"/>
      <c r="AA3" s="8"/>
      <c r="AB3" s="8"/>
      <c r="AC3" s="8"/>
      <c r="AD3" s="8"/>
      <c r="AE3" s="8"/>
      <c r="AF3" s="8"/>
      <c r="AG3" s="8"/>
      <c r="AH3" s="8"/>
    </row>
    <row r="4" spans="1:34" ht="12.95" customHeight="1" x14ac:dyDescent="0.2">
      <c r="A4" s="195"/>
      <c r="B4" s="195"/>
      <c r="C4" s="195"/>
      <c r="D4" s="195"/>
      <c r="E4" s="195"/>
      <c r="F4" s="195"/>
      <c r="G4" s="195"/>
      <c r="H4" s="195"/>
      <c r="I4" s="195"/>
      <c r="J4" s="195"/>
      <c r="K4" s="195"/>
      <c r="L4" s="195"/>
      <c r="M4" s="195"/>
      <c r="N4" s="195"/>
      <c r="O4" s="195"/>
      <c r="P4" s="195"/>
      <c r="Q4" s="195"/>
      <c r="R4" s="195"/>
      <c r="S4" s="196"/>
      <c r="T4" s="196"/>
      <c r="U4" s="196"/>
      <c r="V4" s="8"/>
      <c r="W4" s="8"/>
      <c r="X4" s="8"/>
      <c r="Y4" s="8"/>
      <c r="Z4" s="8"/>
      <c r="AA4" s="8"/>
      <c r="AB4" s="8"/>
      <c r="AC4" s="8"/>
      <c r="AD4" s="8"/>
      <c r="AE4" s="8"/>
      <c r="AF4" s="8"/>
      <c r="AG4" s="8"/>
      <c r="AH4" s="8"/>
    </row>
    <row r="5" spans="1:34" ht="12.95" customHeight="1" x14ac:dyDescent="0.2">
      <c r="A5" s="195"/>
      <c r="B5" s="195"/>
      <c r="C5" s="195"/>
      <c r="D5" s="195"/>
      <c r="E5" s="195"/>
      <c r="F5" s="195"/>
      <c r="G5" s="195"/>
      <c r="H5" s="195"/>
      <c r="I5" s="195"/>
      <c r="J5" s="195"/>
      <c r="K5" s="195"/>
      <c r="L5" s="195"/>
      <c r="M5" s="195"/>
      <c r="N5" s="195"/>
      <c r="O5" s="195"/>
      <c r="P5" s="195"/>
      <c r="Q5" s="195"/>
      <c r="R5" s="195"/>
      <c r="S5" s="196"/>
      <c r="T5" s="196"/>
      <c r="U5" s="196"/>
      <c r="V5" s="8"/>
      <c r="W5" s="8"/>
      <c r="X5" s="8"/>
      <c r="Y5" s="8"/>
      <c r="Z5" s="8"/>
      <c r="AA5" s="8"/>
      <c r="AB5" s="8"/>
      <c r="AC5" s="8"/>
      <c r="AD5" s="8"/>
      <c r="AE5" s="8"/>
      <c r="AF5" s="8"/>
      <c r="AG5" s="8"/>
      <c r="AH5" s="8"/>
    </row>
    <row r="6" spans="1:34" ht="12.95" customHeight="1" x14ac:dyDescent="0.2">
      <c r="A6" s="195"/>
      <c r="B6" s="195"/>
      <c r="C6" s="195"/>
      <c r="D6" s="195"/>
      <c r="E6" s="195"/>
      <c r="F6" s="195"/>
      <c r="G6" s="195"/>
      <c r="H6" s="195"/>
      <c r="I6" s="195"/>
      <c r="J6" s="195"/>
      <c r="K6" s="195"/>
      <c r="L6" s="195"/>
      <c r="M6" s="195"/>
      <c r="N6" s="195"/>
      <c r="O6" s="195"/>
      <c r="P6" s="195"/>
      <c r="Q6" s="195"/>
      <c r="R6" s="195"/>
      <c r="S6" s="196"/>
      <c r="T6" s="196"/>
      <c r="U6" s="196"/>
      <c r="V6" s="8"/>
      <c r="W6" s="8"/>
      <c r="X6" s="8"/>
      <c r="Y6" s="8"/>
      <c r="Z6" s="8"/>
      <c r="AA6" s="8"/>
      <c r="AB6" s="8"/>
      <c r="AC6" s="8"/>
      <c r="AD6" s="8"/>
      <c r="AE6" s="8"/>
      <c r="AF6" s="8"/>
      <c r="AG6" s="8"/>
      <c r="AH6" s="8"/>
    </row>
    <row r="7" spans="1:34" ht="12.95" customHeight="1" thickBot="1" x14ac:dyDescent="0.25">
      <c r="A7" s="8"/>
      <c r="B7" s="127"/>
      <c r="C7" s="199"/>
      <c r="D7" s="199"/>
      <c r="E7" s="199"/>
      <c r="F7" s="199"/>
      <c r="G7" s="199"/>
      <c r="H7" s="199"/>
      <c r="I7" s="199"/>
      <c r="J7" s="199"/>
      <c r="K7" s="199"/>
      <c r="L7" s="199"/>
      <c r="M7" s="199"/>
      <c r="N7" s="199"/>
      <c r="O7" s="199"/>
      <c r="P7" s="199"/>
      <c r="Q7" s="199"/>
      <c r="R7" s="199"/>
      <c r="S7" s="200"/>
      <c r="T7" s="121"/>
      <c r="U7" s="8"/>
      <c r="V7" s="8"/>
      <c r="W7" s="8"/>
      <c r="X7" s="8"/>
      <c r="Y7" s="8"/>
      <c r="Z7" s="8"/>
      <c r="AA7" s="8"/>
      <c r="AB7" s="8"/>
      <c r="AC7" s="8"/>
      <c r="AD7" s="8"/>
      <c r="AE7" s="8"/>
      <c r="AF7" s="8"/>
      <c r="AG7" s="8"/>
      <c r="AH7" s="8"/>
    </row>
    <row r="8" spans="1:34" ht="12.95" customHeight="1" thickTop="1" x14ac:dyDescent="0.2">
      <c r="A8" s="8"/>
      <c r="B8" s="218"/>
      <c r="C8" s="107"/>
      <c r="D8" s="8"/>
      <c r="E8" s="8"/>
      <c r="F8" s="8"/>
      <c r="G8" s="8"/>
      <c r="H8" s="8"/>
      <c r="I8" s="8"/>
      <c r="J8" s="8"/>
      <c r="K8" s="8"/>
      <c r="L8" s="8"/>
      <c r="M8" s="8"/>
      <c r="N8" s="8"/>
      <c r="O8" s="8"/>
      <c r="P8" s="8"/>
      <c r="Q8" s="8"/>
      <c r="R8" s="8"/>
      <c r="S8" s="103"/>
      <c r="T8" s="72"/>
      <c r="U8" s="8"/>
      <c r="V8" s="8"/>
      <c r="W8" s="8"/>
      <c r="X8" s="8"/>
      <c r="Y8" s="8"/>
      <c r="Z8" s="8"/>
      <c r="AA8" s="8"/>
      <c r="AB8" s="8"/>
      <c r="AC8" s="8"/>
      <c r="AD8" s="8"/>
      <c r="AE8" s="8"/>
      <c r="AF8" s="8"/>
      <c r="AG8" s="8"/>
      <c r="AH8" s="8"/>
    </row>
    <row r="9" spans="1:34" ht="12.95" customHeight="1" x14ac:dyDescent="0.2">
      <c r="A9" s="8"/>
      <c r="B9" s="218"/>
      <c r="C9" s="8"/>
      <c r="D9" s="8"/>
      <c r="E9" s="8"/>
      <c r="F9" s="8"/>
      <c r="G9" s="8"/>
      <c r="H9" s="8"/>
      <c r="I9" s="8"/>
      <c r="J9" s="8"/>
      <c r="K9" s="8"/>
      <c r="L9" s="8"/>
      <c r="M9" s="8"/>
      <c r="N9" s="8"/>
      <c r="O9" s="8"/>
      <c r="P9" s="8"/>
      <c r="Q9" s="8"/>
      <c r="R9" s="8"/>
      <c r="S9" s="201"/>
      <c r="T9" s="72"/>
      <c r="U9" s="8"/>
      <c r="V9" s="8"/>
      <c r="W9" s="8"/>
      <c r="X9" s="8"/>
      <c r="Y9" s="8"/>
      <c r="Z9" s="8"/>
      <c r="AA9" s="8"/>
      <c r="AB9" s="8"/>
      <c r="AC9" s="8"/>
      <c r="AD9" s="8"/>
      <c r="AE9" s="8"/>
      <c r="AF9" s="8"/>
      <c r="AG9" s="8"/>
      <c r="AH9" s="8"/>
    </row>
    <row r="10" spans="1:34" ht="12.95" customHeight="1" thickBot="1" x14ac:dyDescent="0.25">
      <c r="A10" s="8"/>
      <c r="B10" s="218"/>
      <c r="C10" s="8"/>
      <c r="D10" s="193" t="s">
        <v>80</v>
      </c>
      <c r="E10" s="193"/>
      <c r="F10" s="193"/>
      <c r="G10" s="193"/>
      <c r="H10" s="8"/>
      <c r="I10" s="8"/>
      <c r="J10" s="8"/>
      <c r="K10" s="62" t="s">
        <v>77</v>
      </c>
      <c r="M10" s="8"/>
      <c r="N10" s="8"/>
      <c r="O10" s="8"/>
      <c r="P10" s="8"/>
      <c r="Q10" s="8"/>
      <c r="R10" s="8"/>
      <c r="S10" s="201"/>
      <c r="T10" s="72"/>
      <c r="U10" s="8"/>
      <c r="V10" s="8"/>
      <c r="W10" s="8"/>
      <c r="X10" s="8"/>
      <c r="Y10" s="8"/>
      <c r="Z10" s="8"/>
      <c r="AA10" s="8"/>
      <c r="AB10" s="8"/>
      <c r="AC10" s="8"/>
      <c r="AD10" s="8"/>
      <c r="AE10" s="8"/>
      <c r="AF10" s="8"/>
      <c r="AG10" s="8"/>
      <c r="AH10" s="8"/>
    </row>
    <row r="11" spans="1:34" ht="12.95" customHeight="1" thickTop="1" thickBot="1" x14ac:dyDescent="0.25">
      <c r="A11" s="8"/>
      <c r="B11" s="218"/>
      <c r="C11" s="8"/>
      <c r="D11" s="8"/>
      <c r="E11" s="8"/>
      <c r="F11" s="8"/>
      <c r="G11" s="8"/>
      <c r="H11" s="8"/>
      <c r="I11" s="8"/>
      <c r="J11" s="8"/>
      <c r="K11" s="8"/>
      <c r="L11" s="8"/>
      <c r="M11" s="8"/>
      <c r="N11" s="8"/>
      <c r="O11" s="8"/>
      <c r="P11" s="8"/>
      <c r="Q11" s="8"/>
      <c r="R11" s="8"/>
      <c r="S11" s="201"/>
      <c r="T11" s="72"/>
      <c r="U11" s="8"/>
      <c r="V11" s="8"/>
      <c r="W11" s="8"/>
      <c r="X11" s="8"/>
      <c r="Y11" s="8"/>
      <c r="Z11" s="8"/>
      <c r="AA11" s="8"/>
      <c r="AB11" s="8"/>
      <c r="AC11" s="8"/>
      <c r="AD11" s="8"/>
      <c r="AE11" s="8"/>
      <c r="AF11" s="8"/>
      <c r="AG11" s="8"/>
      <c r="AH11" s="8"/>
    </row>
    <row r="12" spans="1:34" ht="12.95" customHeight="1" thickBot="1" x14ac:dyDescent="0.25">
      <c r="A12" s="8"/>
      <c r="B12" s="218"/>
      <c r="C12" s="8"/>
      <c r="D12" s="219" t="s">
        <v>96</v>
      </c>
      <c r="E12" s="220"/>
      <c r="F12" s="220"/>
      <c r="G12" s="220"/>
      <c r="H12" s="8"/>
      <c r="I12" s="8"/>
      <c r="J12" s="8"/>
      <c r="K12" s="63" t="s">
        <v>1</v>
      </c>
      <c r="L12" s="63" t="s">
        <v>2</v>
      </c>
      <c r="M12" s="63" t="s">
        <v>82</v>
      </c>
      <c r="N12" s="98" t="s">
        <v>3</v>
      </c>
      <c r="O12" s="63" t="s">
        <v>18</v>
      </c>
      <c r="P12" s="63" t="s">
        <v>19</v>
      </c>
      <c r="Q12" s="63" t="s">
        <v>20</v>
      </c>
      <c r="R12" s="63" t="s">
        <v>4</v>
      </c>
      <c r="S12" s="201"/>
      <c r="T12" s="72"/>
      <c r="U12" s="8"/>
      <c r="V12" s="8"/>
      <c r="W12" s="8"/>
      <c r="X12" s="8"/>
      <c r="Y12" s="8"/>
      <c r="Z12" s="8"/>
      <c r="AA12" s="8"/>
      <c r="AB12" s="8"/>
      <c r="AC12" s="8"/>
      <c r="AD12" s="8"/>
      <c r="AE12" s="8"/>
      <c r="AF12" s="8"/>
      <c r="AG12" s="8"/>
      <c r="AH12" s="8"/>
    </row>
    <row r="13" spans="1:34" ht="12.95" customHeight="1" thickBot="1" x14ac:dyDescent="0.25">
      <c r="A13" s="8"/>
      <c r="B13" s="218"/>
      <c r="C13" s="8"/>
      <c r="D13" s="220"/>
      <c r="E13" s="220"/>
      <c r="F13" s="220"/>
      <c r="G13" s="220"/>
      <c r="H13" s="8"/>
      <c r="I13" s="8"/>
      <c r="J13" s="8"/>
      <c r="K13" s="79">
        <v>39813</v>
      </c>
      <c r="L13" s="80" t="s">
        <v>11</v>
      </c>
      <c r="M13" s="99"/>
      <c r="N13" s="81"/>
      <c r="O13" s="82"/>
      <c r="P13" s="82"/>
      <c r="Q13" s="81"/>
      <c r="R13" s="81"/>
      <c r="S13" s="201"/>
      <c r="T13" s="72"/>
      <c r="U13" s="8"/>
      <c r="V13" s="8"/>
      <c r="W13" s="8"/>
      <c r="X13" s="8"/>
      <c r="Y13" s="8"/>
      <c r="Z13" s="8"/>
      <c r="AA13" s="8"/>
      <c r="AB13" s="8"/>
      <c r="AC13" s="8"/>
      <c r="AD13" s="8"/>
      <c r="AE13" s="8"/>
      <c r="AF13" s="8"/>
      <c r="AG13" s="8"/>
      <c r="AH13" s="8"/>
    </row>
    <row r="14" spans="1:34" ht="12.95" customHeight="1" thickBot="1" x14ac:dyDescent="0.25">
      <c r="A14" s="8"/>
      <c r="B14" s="218"/>
      <c r="C14" s="8"/>
      <c r="D14" s="220"/>
      <c r="E14" s="220"/>
      <c r="F14" s="220"/>
      <c r="G14" s="220"/>
      <c r="H14" s="8"/>
      <c r="I14" s="8"/>
      <c r="J14" s="8"/>
      <c r="K14" s="67">
        <v>39814</v>
      </c>
      <c r="L14" s="65" t="s">
        <v>5</v>
      </c>
      <c r="M14" s="63"/>
      <c r="N14" s="68">
        <v>0.35416666666666669</v>
      </c>
      <c r="O14" s="66">
        <v>0.33333333333333331</v>
      </c>
      <c r="P14" s="66">
        <v>0.70833333333333337</v>
      </c>
      <c r="Q14" s="66">
        <v>3.125E-2</v>
      </c>
      <c r="R14" s="68">
        <f>P14-O14-Q14</f>
        <v>0.34375000000000006</v>
      </c>
      <c r="S14" s="201"/>
      <c r="T14" s="72"/>
      <c r="U14" s="8"/>
      <c r="V14" s="8"/>
      <c r="W14" s="8"/>
      <c r="X14" s="8"/>
      <c r="Y14" s="8"/>
      <c r="Z14" s="8"/>
      <c r="AA14" s="8"/>
      <c r="AB14" s="8"/>
      <c r="AC14" s="8"/>
      <c r="AD14" s="8"/>
      <c r="AE14" s="8"/>
      <c r="AF14" s="8"/>
      <c r="AG14" s="8"/>
      <c r="AH14" s="8"/>
    </row>
    <row r="15" spans="1:34" ht="12.95" customHeight="1" thickBot="1" x14ac:dyDescent="0.25">
      <c r="A15" s="8"/>
      <c r="B15" s="218"/>
      <c r="C15" s="8"/>
      <c r="D15" s="220"/>
      <c r="E15" s="220"/>
      <c r="F15" s="220"/>
      <c r="G15" s="220"/>
      <c r="H15" s="8"/>
      <c r="I15" s="8"/>
      <c r="J15" s="8"/>
      <c r="K15" s="83">
        <v>39815</v>
      </c>
      <c r="L15" s="84" t="s">
        <v>7</v>
      </c>
      <c r="M15" s="102" t="s">
        <v>24</v>
      </c>
      <c r="N15" s="85"/>
      <c r="O15" s="85"/>
      <c r="P15" s="85"/>
      <c r="Q15" s="85"/>
      <c r="R15" s="85"/>
      <c r="S15" s="201"/>
      <c r="T15" s="72"/>
      <c r="U15" s="8"/>
      <c r="V15" s="8"/>
      <c r="W15" s="8"/>
      <c r="X15" s="8"/>
      <c r="Y15" s="8"/>
      <c r="Z15" s="8"/>
      <c r="AA15" s="8"/>
      <c r="AB15" s="8"/>
      <c r="AC15" s="8"/>
      <c r="AD15" s="8"/>
      <c r="AE15" s="8"/>
      <c r="AF15" s="8"/>
      <c r="AG15" s="8"/>
      <c r="AH15" s="8"/>
    </row>
    <row r="16" spans="1:34" ht="12.95" customHeight="1" thickBot="1" x14ac:dyDescent="0.25">
      <c r="A16" s="8"/>
      <c r="B16" s="218"/>
      <c r="C16" s="8"/>
      <c r="D16" s="221"/>
      <c r="E16" s="221"/>
      <c r="F16" s="221"/>
      <c r="G16" s="221"/>
      <c r="H16" s="8"/>
      <c r="I16" s="8"/>
      <c r="J16" s="8"/>
      <c r="K16" s="83">
        <v>39816</v>
      </c>
      <c r="L16" s="84" t="s">
        <v>8</v>
      </c>
      <c r="M16" s="102" t="s">
        <v>24</v>
      </c>
      <c r="N16" s="85"/>
      <c r="O16" s="85"/>
      <c r="P16" s="85"/>
      <c r="Q16" s="85"/>
      <c r="R16" s="85"/>
      <c r="S16" s="201"/>
      <c r="T16" s="72"/>
      <c r="U16" s="8"/>
      <c r="V16" s="8"/>
      <c r="W16" s="8"/>
      <c r="X16" s="8"/>
      <c r="Y16" s="8"/>
      <c r="Z16" s="8"/>
      <c r="AA16" s="8"/>
      <c r="AB16" s="8"/>
      <c r="AC16" s="8"/>
      <c r="AD16" s="8"/>
      <c r="AE16" s="8"/>
      <c r="AF16" s="8"/>
      <c r="AG16" s="8"/>
      <c r="AH16" s="8"/>
    </row>
    <row r="17" spans="1:34" ht="12.95" customHeight="1" thickBot="1" x14ac:dyDescent="0.25">
      <c r="A17" s="8"/>
      <c r="B17" s="218"/>
      <c r="C17" s="8"/>
      <c r="D17" s="221"/>
      <c r="E17" s="221"/>
      <c r="F17" s="221"/>
      <c r="G17" s="221"/>
      <c r="H17" s="8"/>
      <c r="I17" s="8"/>
      <c r="J17" s="8"/>
      <c r="K17" s="74">
        <v>39817</v>
      </c>
      <c r="L17" s="75" t="s">
        <v>9</v>
      </c>
      <c r="M17" s="100"/>
      <c r="N17" s="76"/>
      <c r="O17" s="76"/>
      <c r="P17" s="76"/>
      <c r="Q17" s="76"/>
      <c r="R17" s="76"/>
      <c r="S17" s="201"/>
      <c r="T17" s="72"/>
      <c r="U17" s="8"/>
      <c r="V17" s="8"/>
      <c r="W17" s="8"/>
      <c r="X17" s="8"/>
      <c r="Y17" s="8"/>
      <c r="Z17" s="8"/>
      <c r="AA17" s="8"/>
      <c r="AB17" s="8"/>
      <c r="AC17" s="8"/>
      <c r="AD17" s="8"/>
      <c r="AE17" s="8"/>
      <c r="AF17" s="8"/>
      <c r="AG17" s="8"/>
      <c r="AH17" s="8"/>
    </row>
    <row r="18" spans="1:34" ht="12.95" customHeight="1" thickBot="1" x14ac:dyDescent="0.25">
      <c r="A18" s="8"/>
      <c r="B18" s="218"/>
      <c r="C18" s="8"/>
      <c r="D18" s="221"/>
      <c r="E18" s="221"/>
      <c r="F18" s="221"/>
      <c r="G18" s="221"/>
      <c r="H18" s="8"/>
      <c r="I18" s="8"/>
      <c r="J18" s="8"/>
      <c r="K18" s="74">
        <v>39818</v>
      </c>
      <c r="L18" s="75" t="s">
        <v>10</v>
      </c>
      <c r="M18" s="100"/>
      <c r="N18" s="76"/>
      <c r="O18" s="76"/>
      <c r="P18" s="76"/>
      <c r="Q18" s="76"/>
      <c r="R18" s="76"/>
      <c r="S18" s="201"/>
      <c r="T18" s="72"/>
      <c r="U18" s="8"/>
      <c r="V18" s="8"/>
      <c r="W18" s="8"/>
      <c r="X18" s="8"/>
      <c r="Y18" s="8"/>
      <c r="Z18" s="8"/>
      <c r="AA18" s="8"/>
      <c r="AB18" s="8"/>
      <c r="AC18" s="8"/>
      <c r="AD18" s="8"/>
      <c r="AE18" s="8"/>
      <c r="AF18" s="8"/>
      <c r="AG18" s="8"/>
      <c r="AH18" s="8"/>
    </row>
    <row r="19" spans="1:34" ht="12.95" customHeight="1" thickBot="1" x14ac:dyDescent="0.25">
      <c r="A19" s="8"/>
      <c r="B19" s="218"/>
      <c r="C19" s="8"/>
      <c r="D19" s="221"/>
      <c r="E19" s="221"/>
      <c r="F19" s="221"/>
      <c r="G19" s="221"/>
      <c r="H19" s="8"/>
      <c r="I19" s="8"/>
      <c r="J19" s="8"/>
      <c r="K19" s="64">
        <v>39819</v>
      </c>
      <c r="L19" s="65" t="s">
        <v>11</v>
      </c>
      <c r="M19" s="63"/>
      <c r="N19" s="68">
        <v>0.33333333333333331</v>
      </c>
      <c r="O19" s="66">
        <v>0.32291666666666669</v>
      </c>
      <c r="P19" s="66">
        <v>0.6875</v>
      </c>
      <c r="Q19" s="66">
        <v>2.0833333333333332E-2</v>
      </c>
      <c r="R19" s="66">
        <f t="shared" ref="R19:R22" si="0">P19-O19-Q19</f>
        <v>0.34375</v>
      </c>
      <c r="S19" s="201"/>
      <c r="T19" s="72"/>
      <c r="U19" s="8"/>
      <c r="V19" s="8"/>
      <c r="W19" s="8"/>
      <c r="X19" s="8"/>
      <c r="Y19" s="8"/>
      <c r="Z19" s="8"/>
      <c r="AA19" s="8"/>
      <c r="AB19" s="8"/>
      <c r="AC19" s="8"/>
      <c r="AD19" s="8"/>
      <c r="AE19" s="8"/>
      <c r="AF19" s="8"/>
      <c r="AG19" s="8"/>
      <c r="AH19" s="8"/>
    </row>
    <row r="20" spans="1:34" ht="12.95" customHeight="1" thickBot="1" x14ac:dyDescent="0.25">
      <c r="A20" s="8"/>
      <c r="B20" s="218"/>
      <c r="C20" s="8"/>
      <c r="D20" s="221"/>
      <c r="E20" s="221"/>
      <c r="F20" s="221"/>
      <c r="G20" s="221"/>
      <c r="H20" s="8"/>
      <c r="I20" s="8"/>
      <c r="J20" s="8"/>
      <c r="K20" s="64">
        <v>39820</v>
      </c>
      <c r="L20" s="65" t="s">
        <v>5</v>
      </c>
      <c r="M20" s="63"/>
      <c r="N20" s="68">
        <v>0.35416666666666669</v>
      </c>
      <c r="O20" s="66">
        <v>0.33333333333333331</v>
      </c>
      <c r="P20" s="66">
        <v>0.70833333333333337</v>
      </c>
      <c r="Q20" s="66">
        <v>2.0833333333333332E-2</v>
      </c>
      <c r="R20" s="66">
        <f t="shared" si="0"/>
        <v>0.35416666666666674</v>
      </c>
      <c r="S20" s="201"/>
      <c r="T20" s="72"/>
      <c r="U20" s="8"/>
      <c r="V20" s="8"/>
      <c r="W20" s="8"/>
      <c r="X20" s="8"/>
      <c r="Y20" s="8"/>
      <c r="Z20" s="8"/>
      <c r="AA20" s="8"/>
      <c r="AB20" s="8"/>
      <c r="AC20" s="8"/>
      <c r="AD20" s="8"/>
      <c r="AE20" s="8"/>
      <c r="AF20" s="8"/>
      <c r="AG20" s="8"/>
      <c r="AH20" s="8"/>
    </row>
    <row r="21" spans="1:34" ht="12.95" customHeight="1" thickBot="1" x14ac:dyDescent="0.25">
      <c r="A21" s="8"/>
      <c r="B21" s="218"/>
      <c r="C21" s="8"/>
      <c r="D21" s="8"/>
      <c r="E21" s="8"/>
      <c r="F21" s="8"/>
      <c r="G21" s="8"/>
      <c r="H21" s="8"/>
      <c r="I21" s="8"/>
      <c r="J21" s="8"/>
      <c r="K21" s="86">
        <v>39821</v>
      </c>
      <c r="L21" s="87" t="s">
        <v>6</v>
      </c>
      <c r="M21" s="101" t="s">
        <v>51</v>
      </c>
      <c r="N21" s="88"/>
      <c r="O21" s="88"/>
      <c r="P21" s="88"/>
      <c r="Q21" s="88"/>
      <c r="R21" s="88"/>
      <c r="S21" s="201"/>
      <c r="T21" s="72"/>
      <c r="U21" s="8"/>
      <c r="V21" s="8"/>
      <c r="W21" s="8"/>
      <c r="X21" s="8"/>
      <c r="Y21" s="8"/>
      <c r="Z21" s="8"/>
      <c r="AA21" s="8"/>
      <c r="AB21" s="8"/>
      <c r="AC21" s="8"/>
      <c r="AD21" s="8"/>
      <c r="AE21" s="8"/>
      <c r="AF21" s="8"/>
      <c r="AG21" s="8"/>
      <c r="AH21" s="8"/>
    </row>
    <row r="22" spans="1:34" ht="12.95" customHeight="1" thickBot="1" x14ac:dyDescent="0.25">
      <c r="A22" s="8"/>
      <c r="B22" s="218"/>
      <c r="C22" s="8"/>
      <c r="D22" s="193" t="s">
        <v>81</v>
      </c>
      <c r="E22" s="202"/>
      <c r="F22" s="202"/>
      <c r="G22" s="202"/>
      <c r="H22" s="8"/>
      <c r="I22" s="8"/>
      <c r="J22" s="8"/>
      <c r="K22" s="64">
        <v>39822</v>
      </c>
      <c r="L22" s="65" t="s">
        <v>7</v>
      </c>
      <c r="M22" s="63"/>
      <c r="N22" s="68">
        <v>0.33333333333333331</v>
      </c>
      <c r="O22" s="66">
        <v>0.5</v>
      </c>
      <c r="P22" s="66">
        <v>0.70833333333333337</v>
      </c>
      <c r="Q22" s="66">
        <v>0</v>
      </c>
      <c r="R22" s="66">
        <f t="shared" si="0"/>
        <v>0.20833333333333337</v>
      </c>
      <c r="S22" s="201"/>
      <c r="T22" s="72"/>
      <c r="U22" s="8"/>
      <c r="V22" s="8"/>
      <c r="W22" s="8"/>
      <c r="X22" s="8"/>
      <c r="Y22" s="8"/>
      <c r="Z22" s="8"/>
      <c r="AA22" s="8"/>
      <c r="AB22" s="8"/>
      <c r="AC22" s="8"/>
      <c r="AD22" s="8"/>
      <c r="AE22" s="8"/>
      <c r="AF22" s="8"/>
      <c r="AG22" s="8"/>
      <c r="AH22" s="8"/>
    </row>
    <row r="23" spans="1:34" ht="12.95" customHeight="1" thickTop="1" thickBot="1" x14ac:dyDescent="0.25">
      <c r="A23" s="8"/>
      <c r="B23" s="218"/>
      <c r="C23" s="8"/>
      <c r="D23" s="8"/>
      <c r="E23" s="8"/>
      <c r="F23" s="8"/>
      <c r="G23" s="8"/>
      <c r="H23" s="8"/>
      <c r="I23" s="8"/>
      <c r="J23" s="8"/>
      <c r="K23" s="64">
        <v>39823</v>
      </c>
      <c r="L23" s="65" t="s">
        <v>8</v>
      </c>
      <c r="M23" s="63"/>
      <c r="N23" s="68">
        <v>0</v>
      </c>
      <c r="O23" s="66">
        <v>0.33333333333333331</v>
      </c>
      <c r="P23" s="66">
        <v>0.69097222222222221</v>
      </c>
      <c r="Q23" s="66">
        <v>4.1666666666666664E-2</v>
      </c>
      <c r="R23" s="66">
        <f t="shared" ref="R23" si="1">P23-O23-Q23</f>
        <v>0.31597222222222221</v>
      </c>
      <c r="S23" s="201"/>
      <c r="T23" s="72"/>
      <c r="U23" s="8"/>
      <c r="V23" s="8"/>
      <c r="W23" s="8"/>
      <c r="X23" s="8"/>
      <c r="Y23" s="8"/>
      <c r="Z23" s="8"/>
      <c r="AA23" s="8"/>
      <c r="AB23" s="8"/>
      <c r="AC23" s="8"/>
      <c r="AD23" s="8"/>
      <c r="AE23" s="8"/>
      <c r="AF23" s="8"/>
      <c r="AG23" s="8"/>
      <c r="AH23" s="8"/>
    </row>
    <row r="24" spans="1:34" ht="12.95" customHeight="1" x14ac:dyDescent="0.2">
      <c r="A24" s="8"/>
      <c r="B24" s="218"/>
      <c r="C24" s="8"/>
      <c r="D24" s="222" t="s">
        <v>95</v>
      </c>
      <c r="E24" s="221"/>
      <c r="F24" s="221"/>
      <c r="G24" s="221"/>
      <c r="H24" s="8"/>
      <c r="I24" s="8"/>
      <c r="J24" s="8"/>
      <c r="K24" s="8"/>
      <c r="L24" s="8"/>
      <c r="M24" s="8"/>
      <c r="N24" s="8"/>
      <c r="O24" s="8"/>
      <c r="P24" s="8"/>
      <c r="Q24" s="8"/>
      <c r="R24" s="8"/>
      <c r="S24" s="201"/>
      <c r="T24" s="72"/>
      <c r="U24" s="8"/>
      <c r="V24" s="8"/>
      <c r="W24" s="8"/>
      <c r="X24" s="8"/>
      <c r="Y24" s="8"/>
      <c r="Z24" s="8"/>
      <c r="AA24" s="8"/>
      <c r="AB24" s="8"/>
      <c r="AC24" s="8"/>
      <c r="AD24" s="8"/>
      <c r="AE24" s="8"/>
      <c r="AF24" s="8"/>
      <c r="AG24" s="8"/>
      <c r="AH24" s="8"/>
    </row>
    <row r="25" spans="1:34" ht="27" customHeight="1" x14ac:dyDescent="0.2">
      <c r="A25" s="8"/>
      <c r="B25" s="218"/>
      <c r="C25" s="8"/>
      <c r="D25" s="221"/>
      <c r="E25" s="221"/>
      <c r="F25" s="221"/>
      <c r="G25" s="221"/>
      <c r="H25" s="8"/>
      <c r="I25" s="8"/>
      <c r="J25" s="8"/>
      <c r="K25" s="120" t="s">
        <v>78</v>
      </c>
      <c r="L25" s="8"/>
      <c r="M25" s="8"/>
      <c r="N25" s="8"/>
      <c r="O25" s="8"/>
      <c r="P25" s="8"/>
      <c r="Q25" s="8"/>
      <c r="R25" s="8"/>
      <c r="S25" s="201"/>
      <c r="T25" s="72"/>
      <c r="U25" s="8"/>
      <c r="V25" s="8"/>
      <c r="W25" s="8"/>
      <c r="X25" s="8"/>
      <c r="Y25" s="8"/>
      <c r="Z25" s="8"/>
      <c r="AA25" s="8"/>
      <c r="AB25" s="8"/>
      <c r="AC25" s="8"/>
      <c r="AD25" s="8"/>
      <c r="AE25" s="8"/>
      <c r="AF25" s="8"/>
      <c r="AG25" s="8"/>
      <c r="AH25" s="8"/>
    </row>
    <row r="26" spans="1:34" ht="12.95" customHeight="1" thickBot="1" x14ac:dyDescent="0.25">
      <c r="A26" s="8"/>
      <c r="B26" s="218"/>
      <c r="C26" s="8"/>
      <c r="D26" s="221"/>
      <c r="E26" s="221"/>
      <c r="F26" s="221"/>
      <c r="G26" s="221"/>
      <c r="H26" s="8"/>
      <c r="I26" s="8"/>
      <c r="J26" s="8"/>
      <c r="K26" s="95"/>
      <c r="L26" s="8"/>
      <c r="M26" s="8"/>
      <c r="N26" s="8"/>
      <c r="O26" s="8"/>
      <c r="P26" s="8"/>
      <c r="Q26" s="8"/>
      <c r="R26" s="8"/>
      <c r="S26" s="201"/>
      <c r="T26" s="72"/>
      <c r="U26" s="8"/>
      <c r="V26" s="8"/>
      <c r="W26" s="8"/>
      <c r="X26" s="8"/>
      <c r="Y26" s="8"/>
      <c r="Z26" s="8"/>
      <c r="AA26" s="8"/>
      <c r="AB26" s="8"/>
      <c r="AC26" s="8"/>
      <c r="AD26" s="8"/>
      <c r="AE26" s="8"/>
      <c r="AF26" s="8"/>
      <c r="AG26" s="8"/>
      <c r="AH26" s="8"/>
    </row>
    <row r="27" spans="1:34" ht="15" customHeight="1" x14ac:dyDescent="0.2">
      <c r="A27" s="8"/>
      <c r="B27" s="218"/>
      <c r="C27" s="8"/>
      <c r="D27" s="94"/>
      <c r="E27" s="94"/>
      <c r="F27" s="94"/>
      <c r="G27" s="94"/>
      <c r="H27" s="8"/>
      <c r="I27" s="8"/>
      <c r="J27" s="8"/>
      <c r="K27" s="235" t="s">
        <v>85</v>
      </c>
      <c r="L27" s="236"/>
      <c r="M27" s="237"/>
      <c r="N27" s="8"/>
      <c r="O27" s="8"/>
      <c r="P27" s="8"/>
      <c r="Q27" s="8"/>
      <c r="R27" s="8"/>
      <c r="S27" s="201"/>
      <c r="T27" s="72"/>
      <c r="U27" s="8"/>
      <c r="V27" s="8"/>
      <c r="W27" s="8"/>
      <c r="X27" s="8"/>
      <c r="Y27" s="8"/>
      <c r="Z27" s="8"/>
      <c r="AA27" s="8"/>
      <c r="AB27" s="8"/>
      <c r="AC27" s="8"/>
      <c r="AD27" s="8"/>
      <c r="AE27" s="8"/>
      <c r="AF27" s="8"/>
      <c r="AG27" s="8"/>
      <c r="AH27" s="8"/>
    </row>
    <row r="28" spans="1:34" ht="12.95" customHeight="1" x14ac:dyDescent="0.2">
      <c r="A28" s="8"/>
      <c r="B28" s="218"/>
      <c r="C28" s="8"/>
      <c r="D28" s="205" t="s">
        <v>82</v>
      </c>
      <c r="E28" s="205"/>
      <c r="F28" s="205"/>
      <c r="G28" s="205"/>
      <c r="H28" s="8"/>
      <c r="I28" s="8"/>
      <c r="J28" s="8"/>
      <c r="K28" s="91"/>
      <c r="L28" s="92" t="s">
        <v>12</v>
      </c>
      <c r="M28" s="93">
        <v>7.583333333333333</v>
      </c>
      <c r="N28" s="14"/>
      <c r="O28" s="14"/>
      <c r="P28" s="14"/>
      <c r="Q28" s="14"/>
      <c r="R28" s="8"/>
      <c r="S28" s="201"/>
      <c r="T28" s="72"/>
      <c r="U28" s="8"/>
      <c r="V28" s="8"/>
      <c r="W28" s="8"/>
      <c r="X28" s="8"/>
      <c r="Y28" s="8"/>
      <c r="Z28" s="8"/>
      <c r="AA28" s="8"/>
      <c r="AB28" s="8"/>
      <c r="AC28" s="8"/>
      <c r="AD28" s="8"/>
      <c r="AE28" s="8"/>
      <c r="AF28" s="8"/>
      <c r="AG28" s="8"/>
      <c r="AH28" s="8"/>
    </row>
    <row r="29" spans="1:34" ht="12.95" customHeight="1" x14ac:dyDescent="0.2">
      <c r="A29" s="8"/>
      <c r="B29" s="218"/>
      <c r="C29" s="8"/>
      <c r="D29" s="203" t="s">
        <v>3</v>
      </c>
      <c r="E29" s="204"/>
      <c r="F29" s="204"/>
      <c r="G29" s="204"/>
      <c r="H29" s="8"/>
      <c r="I29" s="8"/>
      <c r="J29" s="8"/>
      <c r="K29" s="16" t="s">
        <v>13</v>
      </c>
      <c r="L29" s="17" t="s">
        <v>14</v>
      </c>
      <c r="M29" s="18">
        <v>1.4375</v>
      </c>
      <c r="N29" s="230" t="s">
        <v>88</v>
      </c>
      <c r="O29" s="227"/>
      <c r="P29" s="227"/>
      <c r="Q29" s="227"/>
      <c r="R29" s="221"/>
      <c r="S29" s="201"/>
      <c r="T29" s="72"/>
      <c r="U29" s="8"/>
      <c r="V29" s="8"/>
      <c r="W29" s="8"/>
      <c r="X29" s="8"/>
      <c r="Y29" s="8"/>
      <c r="Z29" s="8"/>
      <c r="AA29" s="8"/>
      <c r="AB29" s="8"/>
      <c r="AC29" s="8"/>
      <c r="AD29" s="8"/>
      <c r="AE29" s="8"/>
      <c r="AF29" s="8"/>
      <c r="AG29" s="8"/>
      <c r="AH29" s="8"/>
    </row>
    <row r="30" spans="1:34" ht="12.95" customHeight="1" x14ac:dyDescent="0.2">
      <c r="A30" s="8"/>
      <c r="B30" s="218"/>
      <c r="C30" s="8"/>
      <c r="D30" s="205" t="s">
        <v>18</v>
      </c>
      <c r="E30" s="206"/>
      <c r="F30" s="206"/>
      <c r="G30" s="206"/>
      <c r="H30" s="8"/>
      <c r="I30" s="8"/>
      <c r="J30" s="8"/>
      <c r="K30" s="16" t="s">
        <v>15</v>
      </c>
      <c r="L30" s="17"/>
      <c r="M30" s="18">
        <f>M28+M29</f>
        <v>9.0208333333333321</v>
      </c>
      <c r="N30" s="230" t="s">
        <v>35</v>
      </c>
      <c r="O30" s="227"/>
      <c r="P30" s="227"/>
      <c r="Q30" s="227"/>
      <c r="R30" s="221"/>
      <c r="S30" s="201"/>
      <c r="T30" s="72"/>
      <c r="U30" s="8"/>
      <c r="V30" s="8"/>
      <c r="W30" s="8"/>
      <c r="X30" s="8"/>
      <c r="Y30" s="8"/>
      <c r="Z30" s="8"/>
      <c r="AA30" s="8"/>
      <c r="AB30" s="8"/>
      <c r="AC30" s="8"/>
      <c r="AD30" s="8"/>
      <c r="AE30" s="8"/>
      <c r="AF30" s="8"/>
      <c r="AG30" s="8"/>
      <c r="AH30" s="8"/>
    </row>
    <row r="31" spans="1:34" ht="12.95" customHeight="1" x14ac:dyDescent="0.2">
      <c r="A31" s="8"/>
      <c r="B31" s="218"/>
      <c r="C31" s="8"/>
      <c r="D31" s="203" t="s">
        <v>75</v>
      </c>
      <c r="E31" s="204"/>
      <c r="F31" s="204"/>
      <c r="G31" s="204"/>
      <c r="H31" s="8"/>
      <c r="I31" s="8"/>
      <c r="J31" s="8"/>
      <c r="K31" s="16" t="s">
        <v>16</v>
      </c>
      <c r="L31" s="17" t="s">
        <v>3</v>
      </c>
      <c r="M31" s="18">
        <v>7.5</v>
      </c>
      <c r="N31" s="14"/>
      <c r="O31" s="14"/>
      <c r="P31" s="14"/>
      <c r="Q31" s="14"/>
      <c r="R31" s="8"/>
      <c r="S31" s="201"/>
      <c r="T31" s="72"/>
      <c r="U31" s="8"/>
      <c r="V31" s="8"/>
      <c r="W31" s="8"/>
      <c r="X31" s="8"/>
      <c r="Y31" s="8"/>
      <c r="Z31" s="8"/>
      <c r="AA31" s="8"/>
      <c r="AB31" s="8"/>
      <c r="AC31" s="8"/>
      <c r="AD31" s="8"/>
      <c r="AE31" s="8"/>
      <c r="AF31" s="8"/>
      <c r="AG31" s="8"/>
      <c r="AH31" s="8"/>
    </row>
    <row r="32" spans="1:34" ht="12.95" customHeight="1" thickBot="1" x14ac:dyDescent="0.25">
      <c r="A32" s="8"/>
      <c r="B32" s="218"/>
      <c r="C32" s="8"/>
      <c r="D32" s="205" t="s">
        <v>20</v>
      </c>
      <c r="E32" s="229"/>
      <c r="F32" s="229"/>
      <c r="G32" s="229"/>
      <c r="H32" s="8"/>
      <c r="I32" s="8"/>
      <c r="J32" s="8"/>
      <c r="K32" s="19" t="s">
        <v>15</v>
      </c>
      <c r="L32" s="28" t="s">
        <v>17</v>
      </c>
      <c r="M32" s="20">
        <f>M30-M31</f>
        <v>1.5208333333333321</v>
      </c>
      <c r="N32" s="14"/>
      <c r="O32" s="14"/>
      <c r="P32" s="14"/>
      <c r="Q32" s="14"/>
      <c r="R32" s="8"/>
      <c r="S32" s="201"/>
      <c r="T32" s="72"/>
      <c r="U32" s="8"/>
      <c r="V32" s="8"/>
      <c r="W32" s="8"/>
      <c r="X32" s="8"/>
      <c r="Y32" s="8"/>
      <c r="Z32" s="8"/>
      <c r="AA32" s="8"/>
      <c r="AB32" s="8"/>
      <c r="AC32" s="8"/>
      <c r="AD32" s="8"/>
      <c r="AE32" s="8"/>
      <c r="AF32" s="8"/>
      <c r="AG32" s="8"/>
      <c r="AH32" s="8"/>
    </row>
    <row r="33" spans="1:34" ht="12.95" customHeight="1" x14ac:dyDescent="0.2">
      <c r="A33" s="8"/>
      <c r="B33" s="218"/>
      <c r="C33" s="8"/>
      <c r="D33" s="203" t="s">
        <v>4</v>
      </c>
      <c r="E33" s="204"/>
      <c r="F33" s="204"/>
      <c r="G33" s="204"/>
      <c r="H33" s="8"/>
      <c r="I33" s="8"/>
      <c r="J33" s="8"/>
      <c r="K33" s="8"/>
      <c r="L33" s="8"/>
      <c r="M33" s="8"/>
      <c r="N33" s="8"/>
      <c r="O33" s="8"/>
      <c r="P33" s="8"/>
      <c r="Q33" s="8"/>
      <c r="R33" s="8"/>
      <c r="S33" s="201"/>
      <c r="T33" s="72"/>
      <c r="U33" s="8"/>
      <c r="V33" s="8"/>
      <c r="W33" s="8"/>
      <c r="X33" s="8"/>
      <c r="Y33" s="8"/>
      <c r="Z33" s="8"/>
      <c r="AA33" s="8"/>
      <c r="AB33" s="8"/>
      <c r="AC33" s="8"/>
      <c r="AD33" s="8"/>
      <c r="AE33" s="8"/>
      <c r="AF33" s="8"/>
      <c r="AG33" s="8"/>
      <c r="AH33" s="8"/>
    </row>
    <row r="34" spans="1:34" ht="12.95" customHeight="1" x14ac:dyDescent="0.2">
      <c r="A34" s="8"/>
      <c r="B34" s="218"/>
      <c r="C34" s="8"/>
      <c r="D34" s="59"/>
      <c r="E34" s="59"/>
      <c r="F34" s="59"/>
      <c r="G34" s="59"/>
      <c r="H34" s="8"/>
      <c r="I34" s="8"/>
      <c r="J34" s="8"/>
      <c r="K34" s="8"/>
      <c r="L34" s="8"/>
      <c r="M34" s="8"/>
      <c r="N34" s="8"/>
      <c r="O34" s="8"/>
      <c r="P34" s="8"/>
      <c r="Q34" s="8"/>
      <c r="R34" s="8"/>
      <c r="S34" s="201"/>
      <c r="T34" s="72"/>
      <c r="U34" s="8"/>
      <c r="V34" s="8"/>
      <c r="W34" s="8"/>
      <c r="X34" s="8"/>
      <c r="Y34" s="8"/>
      <c r="Z34" s="8"/>
      <c r="AA34" s="8"/>
      <c r="AB34" s="8"/>
      <c r="AC34" s="8"/>
      <c r="AD34" s="8"/>
      <c r="AE34" s="8"/>
      <c r="AF34" s="8"/>
      <c r="AG34" s="8"/>
      <c r="AH34" s="8"/>
    </row>
    <row r="35" spans="1:34" ht="12.95" customHeight="1" thickBot="1" x14ac:dyDescent="0.25">
      <c r="A35" s="8"/>
      <c r="B35" s="218"/>
      <c r="C35" s="8"/>
      <c r="D35" s="207" t="s">
        <v>76</v>
      </c>
      <c r="E35" s="208"/>
      <c r="F35" s="208"/>
      <c r="G35" s="208"/>
      <c r="H35" s="8"/>
      <c r="I35" s="8"/>
      <c r="J35" s="8"/>
      <c r="K35" s="8"/>
      <c r="L35" s="8"/>
      <c r="M35" s="8"/>
      <c r="N35" s="8"/>
      <c r="O35" s="8"/>
      <c r="P35" s="8"/>
      <c r="Q35" s="8"/>
      <c r="R35" s="8"/>
      <c r="S35" s="201"/>
      <c r="T35" s="72"/>
      <c r="U35" s="8"/>
      <c r="V35" s="8"/>
      <c r="W35" s="8"/>
      <c r="X35" s="8"/>
      <c r="Y35" s="8"/>
      <c r="Z35" s="8"/>
      <c r="AA35" s="8"/>
      <c r="AB35" s="8"/>
      <c r="AC35" s="8"/>
      <c r="AD35" s="8"/>
      <c r="AE35" s="8"/>
      <c r="AF35" s="8"/>
      <c r="AG35" s="8"/>
      <c r="AH35" s="8"/>
    </row>
    <row r="36" spans="1:34" ht="12.95" customHeight="1" x14ac:dyDescent="0.2">
      <c r="A36" s="8"/>
      <c r="B36" s="218"/>
      <c r="C36" s="8"/>
      <c r="D36" s="8"/>
      <c r="E36" s="8"/>
      <c r="F36" s="8"/>
      <c r="G36" s="8"/>
      <c r="H36" s="8"/>
      <c r="I36" s="8"/>
      <c r="J36" s="8"/>
      <c r="K36" s="14"/>
      <c r="L36" s="14"/>
      <c r="M36" s="14"/>
      <c r="N36" s="14"/>
      <c r="O36" s="231" t="s">
        <v>53</v>
      </c>
      <c r="P36" s="232"/>
      <c r="Q36" s="233"/>
      <c r="R36" s="8"/>
      <c r="S36" s="201"/>
      <c r="T36" s="72"/>
      <c r="U36" s="8"/>
      <c r="V36" s="8"/>
      <c r="W36" s="8"/>
      <c r="X36" s="8"/>
      <c r="Y36" s="8"/>
      <c r="Z36" s="8"/>
      <c r="AA36" s="8"/>
      <c r="AB36" s="8"/>
      <c r="AC36" s="8"/>
      <c r="AD36" s="8"/>
      <c r="AE36" s="8"/>
      <c r="AF36" s="8"/>
      <c r="AG36" s="8"/>
      <c r="AH36" s="8"/>
    </row>
    <row r="37" spans="1:34" ht="12.95" customHeight="1" x14ac:dyDescent="0.2">
      <c r="A37" s="8"/>
      <c r="B37" s="218"/>
      <c r="C37" s="8"/>
      <c r="D37" s="219" t="s">
        <v>91</v>
      </c>
      <c r="E37" s="223"/>
      <c r="F37" s="223"/>
      <c r="G37" s="223"/>
      <c r="H37" s="8"/>
      <c r="I37" s="8"/>
      <c r="J37" s="8"/>
      <c r="K37" s="8"/>
      <c r="L37" s="8"/>
      <c r="M37" s="8"/>
      <c r="N37" s="8"/>
      <c r="O37" s="234" t="s">
        <v>54</v>
      </c>
      <c r="P37" s="212"/>
      <c r="Q37" s="12">
        <f>COUNTIF($C3:$C33,"Krank")</f>
        <v>0</v>
      </c>
      <c r="R37" s="8"/>
      <c r="S37" s="201"/>
      <c r="T37" s="72"/>
      <c r="U37" s="8"/>
      <c r="V37" s="8"/>
      <c r="W37" s="8"/>
      <c r="X37" s="8"/>
      <c r="Y37" s="8"/>
      <c r="Z37" s="8"/>
      <c r="AA37" s="8"/>
      <c r="AB37" s="8"/>
      <c r="AC37" s="8"/>
      <c r="AD37" s="8"/>
      <c r="AE37" s="8"/>
      <c r="AF37" s="8"/>
      <c r="AG37" s="8"/>
      <c r="AH37" s="8"/>
    </row>
    <row r="38" spans="1:34" ht="12.95" customHeight="1" x14ac:dyDescent="0.25">
      <c r="A38" s="8"/>
      <c r="B38" s="218"/>
      <c r="C38" s="8"/>
      <c r="D38" s="223"/>
      <c r="E38" s="223"/>
      <c r="F38" s="223"/>
      <c r="G38" s="223"/>
      <c r="H38" s="8"/>
      <c r="I38" s="8"/>
      <c r="J38" s="8"/>
      <c r="K38" s="226" t="s">
        <v>87</v>
      </c>
      <c r="L38" s="227"/>
      <c r="M38" s="227"/>
      <c r="N38" s="228"/>
      <c r="O38" s="224" t="s">
        <v>86</v>
      </c>
      <c r="P38" s="225"/>
      <c r="Q38" s="119">
        <f>COUNTIF($C3:$C33,"Sonderurlaub")</f>
        <v>0</v>
      </c>
      <c r="R38" s="8"/>
      <c r="S38" s="201"/>
      <c r="T38" s="72"/>
      <c r="U38" s="8"/>
      <c r="V38" s="8"/>
      <c r="W38" s="8"/>
      <c r="X38" s="8"/>
      <c r="Y38" s="8"/>
      <c r="Z38" s="8"/>
      <c r="AA38" s="8"/>
      <c r="AB38" s="8"/>
      <c r="AC38" s="8"/>
      <c r="AD38" s="8"/>
      <c r="AE38" s="8"/>
      <c r="AF38" s="8"/>
      <c r="AG38" s="8"/>
      <c r="AH38" s="8"/>
    </row>
    <row r="39" spans="1:34" ht="12.95" customHeight="1" x14ac:dyDescent="0.2">
      <c r="A39" s="8"/>
      <c r="B39" s="218"/>
      <c r="C39" s="8"/>
      <c r="D39" s="223"/>
      <c r="E39" s="223"/>
      <c r="F39" s="223"/>
      <c r="G39" s="223"/>
      <c r="H39" s="8"/>
      <c r="I39" s="8"/>
      <c r="J39" s="8"/>
      <c r="K39" s="226" t="s">
        <v>55</v>
      </c>
      <c r="L39" s="227"/>
      <c r="M39" s="227"/>
      <c r="N39" s="228"/>
      <c r="O39" s="211" t="s">
        <v>22</v>
      </c>
      <c r="P39" s="212"/>
      <c r="Q39" s="13">
        <v>30</v>
      </c>
      <c r="R39" s="8"/>
      <c r="S39" s="201"/>
      <c r="T39" s="72"/>
      <c r="U39" s="8"/>
      <c r="V39" s="8"/>
      <c r="W39" s="8"/>
      <c r="X39" s="8"/>
      <c r="Y39" s="8"/>
      <c r="Z39" s="8"/>
      <c r="AA39" s="8"/>
      <c r="AB39" s="8"/>
      <c r="AC39" s="8"/>
      <c r="AD39" s="8"/>
      <c r="AE39" s="8"/>
      <c r="AF39" s="8"/>
      <c r="AG39" s="8"/>
      <c r="AH39" s="8"/>
    </row>
    <row r="40" spans="1:34" ht="12.95" customHeight="1" x14ac:dyDescent="0.2">
      <c r="A40" s="8"/>
      <c r="B40" s="218"/>
      <c r="C40" s="8"/>
      <c r="D40" s="223"/>
      <c r="E40" s="223"/>
      <c r="F40" s="223"/>
      <c r="G40" s="223"/>
      <c r="H40" s="8"/>
      <c r="I40" s="8"/>
      <c r="J40" s="8"/>
      <c r="K40" s="14"/>
      <c r="L40" s="14"/>
      <c r="M40" s="14"/>
      <c r="N40" s="14"/>
      <c r="O40" s="213" t="s">
        <v>21</v>
      </c>
      <c r="P40" s="214"/>
      <c r="Q40" s="96">
        <v>1</v>
      </c>
      <c r="R40" s="8"/>
      <c r="S40" s="201"/>
      <c r="T40" s="72"/>
      <c r="U40" s="8"/>
      <c r="V40" s="8"/>
      <c r="W40" s="8"/>
      <c r="X40" s="8"/>
      <c r="Y40" s="8"/>
      <c r="Z40" s="8"/>
      <c r="AA40" s="8"/>
      <c r="AB40" s="8"/>
      <c r="AC40" s="8"/>
      <c r="AD40" s="8"/>
      <c r="AE40" s="8"/>
      <c r="AF40" s="8"/>
      <c r="AG40" s="8"/>
      <c r="AH40" s="8"/>
    </row>
    <row r="41" spans="1:34" ht="12.95" customHeight="1" thickBot="1" x14ac:dyDescent="0.25">
      <c r="A41" s="8"/>
      <c r="B41" s="218"/>
      <c r="C41" s="8"/>
      <c r="D41" s="223"/>
      <c r="E41" s="223"/>
      <c r="F41" s="223"/>
      <c r="G41" s="223"/>
      <c r="H41" s="8"/>
      <c r="I41" s="8"/>
      <c r="J41" s="8"/>
      <c r="K41" s="8"/>
      <c r="L41" s="8"/>
      <c r="M41" s="8"/>
      <c r="N41" s="8"/>
      <c r="O41" s="215" t="s">
        <v>52</v>
      </c>
      <c r="P41" s="216"/>
      <c r="Q41" s="97">
        <f>Q39-Q40</f>
        <v>29</v>
      </c>
      <c r="R41" s="8"/>
      <c r="S41" s="201"/>
      <c r="T41" s="72"/>
      <c r="U41" s="8"/>
      <c r="V41" s="8"/>
      <c r="W41" s="8"/>
      <c r="X41" s="8"/>
      <c r="Y41" s="8"/>
      <c r="Z41" s="8"/>
      <c r="AA41" s="8"/>
      <c r="AB41" s="8"/>
      <c r="AC41" s="8"/>
      <c r="AD41" s="8"/>
      <c r="AE41" s="8"/>
      <c r="AF41" s="8"/>
      <c r="AG41" s="8"/>
      <c r="AH41" s="8"/>
    </row>
    <row r="42" spans="1:34" ht="12.95" customHeight="1" x14ac:dyDescent="0.2">
      <c r="A42" s="8"/>
      <c r="B42" s="218"/>
      <c r="C42" s="8"/>
      <c r="D42" s="221"/>
      <c r="E42" s="221"/>
      <c r="F42" s="221"/>
      <c r="G42" s="221"/>
      <c r="H42" s="8"/>
      <c r="I42" s="8"/>
      <c r="J42" s="8"/>
      <c r="L42" s="8"/>
      <c r="M42" s="8"/>
      <c r="N42" s="8"/>
      <c r="O42" s="8"/>
      <c r="P42" s="8"/>
      <c r="Q42" s="8"/>
      <c r="R42" s="8"/>
      <c r="S42" s="201"/>
      <c r="T42" s="72"/>
      <c r="U42" s="8"/>
      <c r="V42" s="8"/>
      <c r="W42" s="8"/>
      <c r="X42" s="8"/>
      <c r="Y42" s="8"/>
      <c r="Z42" s="8"/>
      <c r="AA42" s="8"/>
      <c r="AB42" s="8"/>
      <c r="AC42" s="8"/>
      <c r="AD42" s="8"/>
      <c r="AE42" s="8"/>
      <c r="AF42" s="8"/>
      <c r="AG42" s="8"/>
      <c r="AH42" s="8"/>
    </row>
    <row r="43" spans="1:34" ht="12.95" customHeight="1" x14ac:dyDescent="0.2">
      <c r="A43" s="8"/>
      <c r="B43" s="218"/>
      <c r="C43" s="8"/>
      <c r="D43" s="221"/>
      <c r="E43" s="221"/>
      <c r="F43" s="221"/>
      <c r="G43" s="221"/>
      <c r="H43" s="8"/>
      <c r="I43" s="8"/>
      <c r="J43" s="8"/>
      <c r="K43" s="8"/>
      <c r="L43" s="8"/>
      <c r="M43" s="8"/>
      <c r="N43" s="8"/>
      <c r="O43" s="8"/>
      <c r="P43" s="8"/>
      <c r="Q43" s="8"/>
      <c r="R43" s="8"/>
      <c r="S43" s="201"/>
      <c r="T43" s="72"/>
      <c r="U43" s="8"/>
      <c r="V43" s="8"/>
      <c r="W43" s="8"/>
      <c r="X43" s="8"/>
      <c r="Y43" s="8"/>
      <c r="Z43" s="8"/>
      <c r="AA43" s="8"/>
      <c r="AB43" s="8"/>
      <c r="AC43" s="8"/>
      <c r="AD43" s="8"/>
      <c r="AE43" s="8"/>
      <c r="AF43" s="8"/>
      <c r="AG43" s="8"/>
      <c r="AH43" s="8"/>
    </row>
    <row r="44" spans="1:34" ht="12.95" customHeight="1" x14ac:dyDescent="0.2">
      <c r="A44" s="8"/>
      <c r="B44" s="218"/>
      <c r="C44" s="8"/>
      <c r="D44" s="221"/>
      <c r="E44" s="221"/>
      <c r="F44" s="221"/>
      <c r="G44" s="221"/>
      <c r="H44" s="8"/>
      <c r="I44" s="8"/>
      <c r="J44" s="8"/>
      <c r="K44" s="8"/>
      <c r="L44" s="8"/>
      <c r="M44" s="8"/>
      <c r="N44" s="8"/>
      <c r="O44" s="8"/>
      <c r="P44" s="8"/>
      <c r="Q44" s="8"/>
      <c r="R44" s="8"/>
      <c r="S44" s="201"/>
      <c r="T44" s="72"/>
      <c r="U44" s="8"/>
      <c r="V44" s="8"/>
      <c r="W44" s="8"/>
      <c r="X44" s="8"/>
      <c r="Y44" s="8"/>
      <c r="Z44" s="8"/>
      <c r="AA44" s="8"/>
      <c r="AB44" s="8"/>
      <c r="AC44" s="8"/>
      <c r="AD44" s="8"/>
      <c r="AE44" s="8"/>
      <c r="AF44" s="8"/>
      <c r="AG44" s="8"/>
      <c r="AH44" s="8"/>
    </row>
    <row r="45" spans="1:34" ht="12.95" customHeight="1" x14ac:dyDescent="0.2">
      <c r="A45" s="8"/>
      <c r="B45" s="218"/>
      <c r="C45" s="8"/>
      <c r="D45" s="221"/>
      <c r="E45" s="221"/>
      <c r="F45" s="221"/>
      <c r="G45" s="221"/>
      <c r="H45" s="8"/>
      <c r="I45" s="8"/>
      <c r="J45" s="8"/>
      <c r="K45" s="8"/>
      <c r="L45" s="8"/>
      <c r="M45" s="8"/>
      <c r="N45" s="8"/>
      <c r="O45" s="8"/>
      <c r="P45" s="8"/>
      <c r="Q45" s="8"/>
      <c r="R45" s="8"/>
      <c r="S45" s="201"/>
      <c r="T45" s="72"/>
      <c r="U45" s="8"/>
      <c r="V45" s="8"/>
      <c r="W45" s="8"/>
      <c r="X45" s="8"/>
      <c r="Y45" s="8"/>
      <c r="Z45" s="8"/>
      <c r="AA45" s="8"/>
      <c r="AB45" s="8"/>
      <c r="AC45" s="8"/>
      <c r="AD45" s="8"/>
      <c r="AE45" s="8"/>
      <c r="AF45" s="8"/>
      <c r="AG45" s="8"/>
      <c r="AH45" s="8"/>
    </row>
    <row r="46" spans="1:34" ht="12.95" customHeight="1" x14ac:dyDescent="0.2">
      <c r="A46" s="60"/>
      <c r="B46" s="218"/>
      <c r="C46" s="60"/>
      <c r="D46" s="221"/>
      <c r="E46" s="221"/>
      <c r="F46" s="221"/>
      <c r="G46" s="221"/>
      <c r="H46" s="8"/>
      <c r="I46" s="8"/>
      <c r="J46" s="8"/>
      <c r="K46" s="197" t="s">
        <v>57</v>
      </c>
      <c r="L46" s="198"/>
      <c r="M46" s="198"/>
      <c r="N46" s="198"/>
      <c r="O46" s="198"/>
      <c r="P46" s="198"/>
      <c r="Q46" s="198"/>
      <c r="R46" s="8"/>
      <c r="S46" s="201"/>
      <c r="T46" s="72"/>
      <c r="U46" s="8"/>
      <c r="V46" s="8"/>
      <c r="W46" s="8"/>
      <c r="X46" s="8"/>
      <c r="Y46" s="8"/>
      <c r="Z46" s="8"/>
      <c r="AA46" s="8"/>
      <c r="AB46" s="8"/>
      <c r="AC46" s="8"/>
      <c r="AD46" s="8"/>
      <c r="AE46" s="8"/>
      <c r="AF46" s="8"/>
      <c r="AG46" s="8"/>
      <c r="AH46" s="8"/>
    </row>
    <row r="47" spans="1:34" ht="12.95" customHeight="1" x14ac:dyDescent="0.2">
      <c r="A47" s="61"/>
      <c r="B47" s="218"/>
      <c r="C47" s="61"/>
      <c r="D47" s="221"/>
      <c r="E47" s="221"/>
      <c r="F47" s="221"/>
      <c r="G47" s="221"/>
      <c r="H47" s="8"/>
      <c r="I47" s="8"/>
      <c r="J47" s="8"/>
      <c r="K47" s="14"/>
      <c r="L47" s="14"/>
      <c r="M47" s="14"/>
      <c r="N47" s="14"/>
      <c r="O47" s="14"/>
      <c r="P47" s="14"/>
      <c r="Q47" s="14"/>
      <c r="R47" s="8"/>
      <c r="S47" s="201"/>
      <c r="T47" s="72"/>
      <c r="U47" s="8"/>
      <c r="V47" s="8"/>
      <c r="W47" s="8"/>
      <c r="X47" s="8"/>
      <c r="Y47" s="8"/>
      <c r="Z47" s="8"/>
      <c r="AA47" s="8"/>
      <c r="AB47" s="8"/>
      <c r="AC47" s="8"/>
      <c r="AD47" s="8"/>
      <c r="AE47" s="8"/>
      <c r="AF47" s="8"/>
      <c r="AG47" s="8"/>
      <c r="AH47" s="8"/>
    </row>
    <row r="48" spans="1:34" ht="12.95" customHeight="1" x14ac:dyDescent="0.2">
      <c r="A48" s="61"/>
      <c r="B48" s="218"/>
      <c r="C48" s="61"/>
      <c r="D48" s="71"/>
      <c r="E48" s="71"/>
      <c r="F48" s="71"/>
      <c r="G48" s="71"/>
      <c r="H48" s="8"/>
      <c r="I48" s="8"/>
      <c r="J48" s="8"/>
      <c r="K48" s="14"/>
      <c r="L48" s="14"/>
      <c r="M48" s="14"/>
      <c r="N48" s="14"/>
      <c r="O48" s="14"/>
      <c r="P48" s="14"/>
      <c r="Q48" s="14"/>
      <c r="R48" s="8"/>
      <c r="S48" s="201"/>
      <c r="T48" s="72"/>
      <c r="U48" s="8"/>
      <c r="V48" s="8"/>
      <c r="W48" s="8"/>
      <c r="X48" s="8"/>
      <c r="Y48" s="8"/>
      <c r="Z48" s="8"/>
      <c r="AA48" s="8"/>
      <c r="AB48" s="8"/>
      <c r="AC48" s="8"/>
      <c r="AD48" s="8"/>
      <c r="AE48" s="8"/>
      <c r="AF48" s="8"/>
      <c r="AG48" s="8"/>
      <c r="AH48" s="8"/>
    </row>
    <row r="49" spans="1:34" ht="12.95" customHeight="1" x14ac:dyDescent="0.2">
      <c r="A49" s="51"/>
      <c r="B49" s="218"/>
      <c r="C49" s="52"/>
      <c r="D49" s="207" t="s">
        <v>79</v>
      </c>
      <c r="E49" s="208"/>
      <c r="F49" s="208"/>
      <c r="G49" s="208"/>
      <c r="H49" s="8"/>
      <c r="I49" s="8"/>
      <c r="J49" s="8"/>
      <c r="K49" s="209" t="s">
        <v>36</v>
      </c>
      <c r="L49" s="210"/>
      <c r="M49" s="210"/>
      <c r="N49" s="210"/>
      <c r="O49" s="210"/>
      <c r="P49" s="210"/>
      <c r="Q49" s="210"/>
      <c r="R49" s="8"/>
      <c r="S49" s="201"/>
      <c r="T49" s="72"/>
      <c r="U49" s="8"/>
      <c r="V49" s="8"/>
      <c r="W49" s="8"/>
      <c r="X49" s="8"/>
      <c r="Y49" s="8"/>
      <c r="Z49" s="8"/>
      <c r="AA49" s="8"/>
      <c r="AB49" s="8"/>
      <c r="AC49" s="8"/>
      <c r="AD49" s="8"/>
      <c r="AE49" s="8"/>
      <c r="AF49" s="8"/>
      <c r="AG49" s="8"/>
      <c r="AH49" s="8"/>
    </row>
    <row r="50" spans="1:34" ht="12.95" customHeight="1" x14ac:dyDescent="0.2">
      <c r="A50" s="60"/>
      <c r="B50" s="218"/>
      <c r="C50" s="60"/>
      <c r="D50" s="60"/>
      <c r="E50" s="60"/>
      <c r="F50" s="60"/>
      <c r="G50" s="60"/>
      <c r="H50" s="8"/>
      <c r="I50" s="8"/>
      <c r="J50" s="8"/>
      <c r="K50" s="8"/>
      <c r="L50" s="8"/>
      <c r="M50" s="8"/>
      <c r="N50" s="8"/>
      <c r="O50" s="8"/>
      <c r="P50" s="8"/>
      <c r="Q50" s="8"/>
      <c r="R50" s="8"/>
      <c r="S50" s="201"/>
      <c r="T50" s="72"/>
      <c r="U50" s="8"/>
      <c r="V50" s="8"/>
      <c r="W50" s="8"/>
      <c r="X50" s="8"/>
      <c r="Y50" s="8"/>
      <c r="Z50" s="8"/>
      <c r="AA50" s="8"/>
      <c r="AB50" s="8"/>
      <c r="AC50" s="8"/>
      <c r="AD50" s="8"/>
      <c r="AE50" s="8"/>
      <c r="AF50" s="8"/>
      <c r="AG50" s="8"/>
      <c r="AH50" s="8"/>
    </row>
    <row r="51" spans="1:34" ht="13.5" thickBot="1" x14ac:dyDescent="0.25">
      <c r="A51" s="8"/>
      <c r="B51" s="218"/>
      <c r="C51" s="104"/>
      <c r="D51" s="105"/>
      <c r="E51" s="105"/>
      <c r="F51" s="105"/>
      <c r="G51" s="105"/>
      <c r="H51" s="105"/>
      <c r="I51" s="105"/>
      <c r="J51" s="105"/>
      <c r="K51" s="105"/>
      <c r="L51" s="105"/>
      <c r="M51" s="105"/>
      <c r="N51" s="105"/>
      <c r="O51" s="105"/>
      <c r="P51" s="105"/>
      <c r="Q51" s="105"/>
      <c r="R51" s="105"/>
      <c r="S51" s="106"/>
      <c r="T51" s="72"/>
      <c r="U51" s="8"/>
      <c r="V51" s="8"/>
      <c r="W51" s="8"/>
      <c r="X51" s="8"/>
      <c r="Y51" s="8"/>
      <c r="Z51" s="8"/>
      <c r="AA51" s="8"/>
      <c r="AB51" s="8"/>
      <c r="AC51" s="8"/>
      <c r="AD51" s="8"/>
      <c r="AE51" s="8"/>
      <c r="AF51" s="8"/>
      <c r="AG51" s="8"/>
      <c r="AH51" s="8"/>
    </row>
    <row r="52" spans="1:34" ht="13.5" thickTop="1" x14ac:dyDescent="0.2">
      <c r="A52" s="8"/>
      <c r="B52" s="128"/>
      <c r="C52" s="217"/>
      <c r="D52" s="217"/>
      <c r="E52" s="217"/>
      <c r="F52" s="217"/>
      <c r="G52" s="217"/>
      <c r="H52" s="217"/>
      <c r="I52" s="217"/>
      <c r="J52" s="217"/>
      <c r="K52" s="217"/>
      <c r="L52" s="217"/>
      <c r="M52" s="217"/>
      <c r="N52" s="217"/>
      <c r="O52" s="217"/>
      <c r="P52" s="217"/>
      <c r="Q52" s="217"/>
      <c r="R52" s="217"/>
      <c r="S52" s="217"/>
      <c r="T52" s="126"/>
      <c r="U52" s="8"/>
      <c r="V52" s="8"/>
      <c r="W52" s="8"/>
      <c r="X52" s="8"/>
      <c r="Y52" s="8"/>
      <c r="Z52" s="8"/>
      <c r="AA52" s="8"/>
      <c r="AB52" s="8"/>
      <c r="AC52" s="8"/>
      <c r="AD52" s="8"/>
      <c r="AE52" s="8"/>
      <c r="AF52" s="8"/>
      <c r="AG52" s="8"/>
      <c r="AH52" s="8"/>
    </row>
    <row r="53" spans="1:34"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row>
    <row r="54" spans="1:34"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4" x14ac:dyDescent="0.2">
      <c r="A76" s="95"/>
      <c r="B76" s="95"/>
      <c r="C76" s="95"/>
      <c r="D76" s="95"/>
      <c r="E76" s="95"/>
      <c r="F76" s="95"/>
      <c r="G76" s="95"/>
      <c r="H76" s="95"/>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x14ac:dyDescent="0.2">
      <c r="A77" s="95"/>
      <c r="B77" s="95"/>
      <c r="C77" s="95"/>
      <c r="D77" s="95"/>
      <c r="E77" s="95"/>
      <c r="F77" s="95"/>
      <c r="G77" s="95"/>
      <c r="H77" s="95"/>
      <c r="I77" s="8"/>
      <c r="J77" s="8"/>
      <c r="K77" s="8"/>
      <c r="L77" s="8"/>
      <c r="M77" s="8"/>
      <c r="N77" s="8"/>
      <c r="O77" s="8"/>
      <c r="P77" s="8"/>
      <c r="Q77" s="8"/>
      <c r="R77" s="8"/>
      <c r="S77" s="8"/>
      <c r="T77" s="8"/>
      <c r="U77" s="8"/>
      <c r="V77" s="8"/>
      <c r="W77" s="8"/>
      <c r="X77" s="8"/>
      <c r="Y77" s="8"/>
      <c r="Z77" s="8"/>
      <c r="AA77" s="8"/>
      <c r="AB77" s="8"/>
      <c r="AC77" s="8"/>
      <c r="AD77" s="8"/>
      <c r="AE77" s="8"/>
      <c r="AF77" s="8"/>
      <c r="AG77" s="8"/>
      <c r="AH77" s="8"/>
    </row>
    <row r="78" spans="1:34" x14ac:dyDescent="0.2">
      <c r="A78" s="95"/>
      <c r="B78" s="95"/>
      <c r="C78" s="95"/>
      <c r="D78" s="95"/>
      <c r="E78" s="95"/>
      <c r="F78" s="95"/>
      <c r="G78" s="95"/>
      <c r="H78" s="95"/>
      <c r="I78" s="8"/>
      <c r="J78" s="8"/>
      <c r="K78" s="8"/>
      <c r="L78" s="8"/>
      <c r="M78" s="8"/>
      <c r="N78" s="8"/>
      <c r="O78" s="8"/>
      <c r="P78" s="8"/>
      <c r="Q78" s="8"/>
      <c r="R78" s="8"/>
      <c r="S78" s="8"/>
      <c r="T78" s="8"/>
      <c r="U78" s="8"/>
      <c r="V78" s="8"/>
      <c r="W78" s="8"/>
      <c r="X78" s="8"/>
      <c r="Y78" s="8"/>
      <c r="Z78" s="8"/>
      <c r="AA78" s="8"/>
      <c r="AB78" s="8"/>
      <c r="AC78" s="8"/>
      <c r="AD78" s="8"/>
      <c r="AE78" s="8"/>
      <c r="AF78" s="8"/>
      <c r="AG78" s="8"/>
      <c r="AH78" s="8"/>
    </row>
    <row r="79" spans="1:34" x14ac:dyDescent="0.2">
      <c r="A79" s="95"/>
      <c r="B79" s="95"/>
      <c r="C79" s="95"/>
      <c r="D79" s="95"/>
      <c r="E79" s="95"/>
      <c r="F79" s="95"/>
      <c r="G79" s="95"/>
      <c r="H79" s="95"/>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ht="19.5" x14ac:dyDescent="0.2">
      <c r="A80" s="134"/>
      <c r="B80" s="135"/>
      <c r="C80" s="135"/>
      <c r="D80" s="135"/>
      <c r="E80" s="135"/>
      <c r="F80" s="135"/>
      <c r="G80" s="135"/>
      <c r="H80" s="95"/>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x14ac:dyDescent="0.2">
      <c r="A81" s="77"/>
      <c r="B81" s="77"/>
      <c r="C81" s="77"/>
      <c r="D81" s="77"/>
      <c r="E81" s="77"/>
      <c r="F81" s="77"/>
      <c r="G81" s="77"/>
      <c r="H81" s="95"/>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x14ac:dyDescent="0.2">
      <c r="A82" s="52"/>
      <c r="B82" s="52"/>
      <c r="C82" s="52"/>
      <c r="D82" s="52"/>
      <c r="E82" s="52"/>
      <c r="F82" s="52"/>
      <c r="G82" s="77"/>
      <c r="H82" s="95"/>
      <c r="I82" s="8"/>
      <c r="J82" s="8"/>
      <c r="K82" s="8"/>
      <c r="L82" s="8"/>
      <c r="M82" s="8"/>
      <c r="N82" s="8"/>
      <c r="O82" s="8"/>
      <c r="P82" s="8"/>
      <c r="Q82" s="8"/>
      <c r="R82" s="8"/>
      <c r="S82" s="8"/>
      <c r="T82" s="8"/>
      <c r="U82" s="8"/>
      <c r="V82" s="8"/>
      <c r="W82" s="8"/>
      <c r="X82" s="8"/>
      <c r="Y82" s="8"/>
      <c r="Z82" s="8"/>
      <c r="AA82" s="8"/>
      <c r="AB82" s="8"/>
      <c r="AC82" s="8"/>
      <c r="AD82" s="8"/>
      <c r="AE82" s="8"/>
      <c r="AF82" s="8"/>
      <c r="AG82" s="8"/>
      <c r="AH82" s="8"/>
    </row>
    <row r="83" spans="1:34" x14ac:dyDescent="0.2">
      <c r="A83" s="132"/>
      <c r="B83" s="36"/>
      <c r="C83" s="36"/>
      <c r="D83" s="36"/>
      <c r="E83" s="36"/>
      <c r="F83" s="36"/>
      <c r="G83" s="36"/>
      <c r="H83" s="95"/>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x14ac:dyDescent="0.2">
      <c r="A84" s="61"/>
      <c r="B84" s="136"/>
      <c r="C84" s="136"/>
      <c r="D84" s="136"/>
      <c r="E84" s="136"/>
      <c r="F84" s="136"/>
      <c r="G84" s="136"/>
      <c r="H84" s="95"/>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x14ac:dyDescent="0.2">
      <c r="A85" s="95"/>
      <c r="B85" s="95"/>
      <c r="C85" s="95"/>
      <c r="D85" s="95"/>
      <c r="E85" s="95"/>
      <c r="F85" s="95"/>
      <c r="G85" s="95"/>
      <c r="H85" s="95"/>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1:34" x14ac:dyDescent="0.2">
      <c r="A86" s="95"/>
      <c r="B86" s="95"/>
      <c r="C86" s="95"/>
      <c r="D86" s="95"/>
      <c r="E86" s="95"/>
      <c r="F86" s="95"/>
      <c r="G86" s="95"/>
      <c r="H86" s="95"/>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x14ac:dyDescent="0.2">
      <c r="A87" s="95"/>
      <c r="B87" s="95"/>
      <c r="C87" s="95"/>
      <c r="D87" s="95"/>
      <c r="E87" s="95"/>
      <c r="F87" s="95"/>
      <c r="G87" s="95"/>
      <c r="H87" s="95"/>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x14ac:dyDescent="0.2">
      <c r="A88" s="95"/>
      <c r="B88" s="95"/>
      <c r="C88" s="95"/>
      <c r="D88" s="95"/>
      <c r="E88" s="95"/>
      <c r="F88" s="95"/>
      <c r="G88" s="95"/>
      <c r="H88" s="95"/>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1:34" x14ac:dyDescent="0.2">
      <c r="A89" s="95"/>
      <c r="B89" s="95"/>
      <c r="C89" s="95"/>
      <c r="D89" s="95"/>
      <c r="E89" s="95"/>
      <c r="F89" s="95"/>
      <c r="G89" s="95"/>
      <c r="H89" s="95"/>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1:34" x14ac:dyDescent="0.2">
      <c r="A90" s="95"/>
      <c r="B90" s="95"/>
      <c r="C90" s="95"/>
      <c r="D90" s="95"/>
      <c r="E90" s="95"/>
      <c r="F90" s="95"/>
      <c r="G90" s="95"/>
      <c r="H90" s="95"/>
      <c r="I90" s="8"/>
      <c r="J90" s="8"/>
      <c r="K90" s="8"/>
      <c r="L90" s="8"/>
      <c r="M90" s="8"/>
      <c r="N90" s="8"/>
      <c r="O90" s="8"/>
      <c r="P90" s="8"/>
      <c r="Q90" s="8"/>
      <c r="R90" s="8"/>
      <c r="S90" s="8"/>
      <c r="T90" s="8"/>
      <c r="U90" s="8"/>
      <c r="V90" s="8"/>
      <c r="W90" s="8"/>
      <c r="X90" s="8"/>
      <c r="Y90" s="8"/>
      <c r="Z90" s="8"/>
      <c r="AA90" s="8"/>
      <c r="AB90" s="8"/>
      <c r="AC90" s="8"/>
      <c r="AD90" s="8"/>
      <c r="AE90" s="8"/>
      <c r="AF90" s="8"/>
      <c r="AG90" s="8"/>
      <c r="AH90" s="8"/>
    </row>
    <row r="91" spans="1:34" x14ac:dyDescent="0.2">
      <c r="A91" s="95"/>
      <c r="B91" s="95"/>
      <c r="C91" s="95"/>
      <c r="D91" s="95"/>
      <c r="E91" s="95"/>
      <c r="F91" s="95"/>
      <c r="G91" s="95"/>
      <c r="H91" s="95"/>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4" x14ac:dyDescent="0.2">
      <c r="A92" s="95"/>
      <c r="B92" s="95"/>
      <c r="C92" s="95"/>
      <c r="D92" s="95"/>
      <c r="E92" s="95"/>
      <c r="F92" s="95"/>
      <c r="G92" s="95"/>
      <c r="H92" s="95"/>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4" x14ac:dyDescent="0.2">
      <c r="A93" s="95"/>
      <c r="B93" s="95"/>
      <c r="C93" s="95"/>
      <c r="D93" s="95"/>
      <c r="E93" s="95"/>
      <c r="F93" s="95"/>
      <c r="G93" s="95"/>
      <c r="H93" s="95"/>
      <c r="I93" s="8"/>
      <c r="J93" s="8"/>
      <c r="K93" s="8"/>
      <c r="L93" s="8"/>
      <c r="M93" s="8"/>
      <c r="N93" s="8"/>
      <c r="O93" s="8"/>
      <c r="P93" s="8"/>
      <c r="Q93" s="8"/>
      <c r="R93" s="8"/>
      <c r="S93" s="8"/>
      <c r="T93" s="8"/>
      <c r="U93" s="8"/>
      <c r="V93" s="8"/>
      <c r="W93" s="8"/>
      <c r="X93" s="8"/>
      <c r="Y93" s="8"/>
      <c r="Z93" s="8"/>
      <c r="AA93" s="8"/>
      <c r="AB93" s="8"/>
      <c r="AC93" s="8"/>
      <c r="AD93" s="8"/>
      <c r="AE93" s="8"/>
      <c r="AF93" s="8"/>
      <c r="AG93" s="8"/>
      <c r="AH93" s="8"/>
    </row>
    <row r="94" spans="1:34" x14ac:dyDescent="0.2">
      <c r="A94" s="95"/>
      <c r="B94" s="95"/>
      <c r="C94" s="95"/>
      <c r="D94" s="95"/>
      <c r="E94" s="95"/>
      <c r="F94" s="95"/>
      <c r="G94" s="95"/>
      <c r="H94" s="95"/>
      <c r="I94" s="8"/>
      <c r="J94" s="8"/>
      <c r="K94" s="8"/>
      <c r="L94" s="8"/>
      <c r="M94" s="8"/>
      <c r="N94" s="8"/>
      <c r="O94" s="8"/>
      <c r="P94" s="8"/>
      <c r="Q94" s="8"/>
      <c r="R94" s="8"/>
      <c r="S94" s="8"/>
      <c r="T94" s="8"/>
      <c r="U94" s="8"/>
      <c r="V94" s="8"/>
      <c r="W94" s="8"/>
      <c r="X94" s="8"/>
      <c r="Y94" s="8"/>
      <c r="Z94" s="8"/>
      <c r="AA94" s="8"/>
      <c r="AB94" s="8"/>
      <c r="AC94" s="8"/>
      <c r="AD94" s="8"/>
      <c r="AE94" s="8"/>
      <c r="AF94" s="8"/>
      <c r="AG94" s="8"/>
      <c r="AH94" s="8"/>
    </row>
    <row r="95" spans="1:34" x14ac:dyDescent="0.2">
      <c r="A95" s="95"/>
      <c r="B95" s="95"/>
      <c r="C95" s="95"/>
      <c r="D95" s="95"/>
      <c r="E95" s="95"/>
      <c r="F95" s="95"/>
      <c r="G95" s="95"/>
      <c r="H95" s="95"/>
      <c r="I95" s="8"/>
      <c r="J95" s="8"/>
      <c r="K95" s="8"/>
      <c r="L95" s="8"/>
      <c r="M95" s="8"/>
      <c r="N95" s="8"/>
      <c r="O95" s="8"/>
      <c r="P95" s="8"/>
      <c r="Q95" s="8"/>
      <c r="R95" s="8"/>
      <c r="S95" s="8"/>
      <c r="T95" s="8"/>
      <c r="U95" s="8"/>
      <c r="V95" s="8"/>
      <c r="W95" s="8"/>
      <c r="X95" s="8"/>
      <c r="Y95" s="8"/>
      <c r="Z95" s="8"/>
      <c r="AA95" s="8"/>
      <c r="AB95" s="8"/>
      <c r="AC95" s="8"/>
      <c r="AD95" s="8"/>
      <c r="AE95" s="8"/>
      <c r="AF95" s="8"/>
      <c r="AG95" s="8"/>
      <c r="AH95" s="8"/>
    </row>
    <row r="96" spans="1:34" x14ac:dyDescent="0.2">
      <c r="A96" s="95"/>
      <c r="B96" s="95"/>
      <c r="C96" s="95"/>
      <c r="D96" s="95"/>
      <c r="E96" s="95"/>
      <c r="F96" s="95"/>
      <c r="G96" s="95"/>
      <c r="H96" s="95"/>
      <c r="I96" s="8"/>
      <c r="J96" s="8"/>
      <c r="K96" s="8"/>
      <c r="L96" s="8"/>
      <c r="M96" s="8"/>
      <c r="N96" s="8"/>
      <c r="O96" s="8"/>
      <c r="P96" s="8"/>
      <c r="Q96" s="8"/>
      <c r="R96" s="8"/>
      <c r="S96" s="8"/>
      <c r="T96" s="8"/>
      <c r="U96" s="8"/>
      <c r="V96" s="8"/>
      <c r="W96" s="8"/>
      <c r="X96" s="8"/>
      <c r="Y96" s="8"/>
      <c r="Z96" s="8"/>
      <c r="AA96" s="8"/>
      <c r="AB96" s="8"/>
      <c r="AC96" s="8"/>
      <c r="AD96" s="8"/>
      <c r="AE96" s="8"/>
      <c r="AF96" s="8"/>
      <c r="AG96" s="8"/>
      <c r="AH96" s="8"/>
    </row>
    <row r="97" spans="1:34" x14ac:dyDescent="0.2">
      <c r="A97" s="52"/>
      <c r="B97" s="52"/>
      <c r="C97" s="52"/>
      <c r="D97" s="52"/>
      <c r="E97" s="52"/>
      <c r="F97" s="52"/>
      <c r="G97" s="52"/>
      <c r="H97" s="95"/>
      <c r="I97" s="8"/>
      <c r="J97" s="8"/>
      <c r="K97" s="8"/>
      <c r="L97" s="8"/>
      <c r="M97" s="8"/>
      <c r="N97" s="8"/>
      <c r="O97" s="8"/>
      <c r="P97" s="8"/>
      <c r="Q97" s="8"/>
      <c r="R97" s="8"/>
      <c r="S97" s="8"/>
      <c r="T97" s="8"/>
      <c r="U97" s="8"/>
      <c r="V97" s="8"/>
      <c r="W97" s="8"/>
      <c r="X97" s="8"/>
      <c r="Y97" s="8"/>
      <c r="Z97" s="8"/>
      <c r="AA97" s="8"/>
      <c r="AB97" s="8"/>
      <c r="AC97" s="8"/>
      <c r="AD97" s="8"/>
      <c r="AE97" s="8"/>
      <c r="AF97" s="8"/>
      <c r="AG97" s="8"/>
      <c r="AH97" s="8"/>
    </row>
    <row r="98" spans="1:34" x14ac:dyDescent="0.2">
      <c r="A98" s="137"/>
      <c r="B98" s="137"/>
      <c r="C98" s="137"/>
      <c r="D98" s="137"/>
      <c r="E98" s="137"/>
      <c r="F98" s="137"/>
      <c r="G98" s="137"/>
      <c r="H98" s="95"/>
      <c r="I98" s="8"/>
      <c r="J98" s="8"/>
      <c r="K98" s="8"/>
      <c r="L98" s="8"/>
      <c r="M98" s="8"/>
      <c r="N98" s="8"/>
      <c r="O98" s="8"/>
      <c r="P98" s="8"/>
      <c r="Q98" s="8"/>
      <c r="R98" s="8"/>
      <c r="S98" s="8"/>
      <c r="T98" s="8"/>
      <c r="U98" s="8"/>
      <c r="V98" s="8"/>
      <c r="W98" s="8"/>
      <c r="X98" s="8"/>
      <c r="Y98" s="8"/>
      <c r="Z98" s="8"/>
      <c r="AA98" s="8"/>
      <c r="AB98" s="8"/>
      <c r="AC98" s="8"/>
      <c r="AD98" s="8"/>
      <c r="AE98" s="8"/>
      <c r="AF98" s="8"/>
      <c r="AG98" s="8"/>
      <c r="AH98" s="8"/>
    </row>
    <row r="99" spans="1:34" x14ac:dyDescent="0.2">
      <c r="A99" s="133"/>
      <c r="B99" s="133"/>
      <c r="C99" s="133"/>
      <c r="D99" s="133"/>
      <c r="E99" s="133"/>
      <c r="F99" s="133"/>
      <c r="G99" s="133"/>
      <c r="H99" s="95"/>
      <c r="I99" s="8"/>
      <c r="J99" s="8"/>
      <c r="K99" s="8"/>
      <c r="L99" s="8"/>
      <c r="M99" s="8"/>
      <c r="N99" s="8"/>
      <c r="O99" s="8"/>
      <c r="P99" s="8"/>
      <c r="Q99" s="8"/>
      <c r="R99" s="8"/>
      <c r="S99" s="8"/>
      <c r="T99" s="8"/>
      <c r="U99" s="8"/>
      <c r="V99" s="8"/>
      <c r="W99" s="8"/>
      <c r="X99" s="8"/>
      <c r="Y99" s="8"/>
      <c r="Z99" s="8"/>
      <c r="AA99" s="8"/>
      <c r="AB99" s="8"/>
      <c r="AC99" s="8"/>
      <c r="AD99" s="8"/>
      <c r="AE99" s="8"/>
      <c r="AF99" s="8"/>
      <c r="AG99" s="8"/>
      <c r="AH99" s="8"/>
    </row>
    <row r="100" spans="1:34" x14ac:dyDescent="0.2">
      <c r="A100" s="133"/>
      <c r="B100" s="133"/>
      <c r="C100" s="133"/>
      <c r="D100" s="133"/>
      <c r="E100" s="133"/>
      <c r="F100" s="133"/>
      <c r="G100" s="133"/>
      <c r="H100" s="95"/>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row r="101" spans="1:34" x14ac:dyDescent="0.2">
      <c r="A101" s="73"/>
      <c r="B101" s="73"/>
      <c r="C101" s="73"/>
      <c r="D101" s="73"/>
      <c r="E101" s="73"/>
      <c r="F101" s="73"/>
      <c r="G101" s="73"/>
      <c r="H101" s="9"/>
    </row>
    <row r="102" spans="1:34" x14ac:dyDescent="0.2">
      <c r="A102" s="54"/>
      <c r="B102" s="54"/>
      <c r="C102" s="54"/>
      <c r="D102" s="54"/>
      <c r="E102" s="54"/>
      <c r="F102" s="54"/>
      <c r="G102" s="54"/>
      <c r="H102" s="9"/>
    </row>
    <row r="103" spans="1:34" x14ac:dyDescent="0.2">
      <c r="A103" s="54"/>
      <c r="B103" s="54"/>
      <c r="C103" s="54"/>
      <c r="D103" s="54"/>
      <c r="E103" s="54"/>
      <c r="F103" s="54"/>
      <c r="G103" s="54"/>
      <c r="H103" s="9"/>
    </row>
    <row r="104" spans="1:34" x14ac:dyDescent="0.2">
      <c r="A104" s="9"/>
      <c r="B104" s="9"/>
      <c r="C104" s="9"/>
      <c r="D104" s="9"/>
      <c r="E104" s="9"/>
      <c r="F104" s="9"/>
      <c r="G104" s="9"/>
      <c r="H104" s="9"/>
    </row>
    <row r="105" spans="1:34" x14ac:dyDescent="0.2">
      <c r="A105" s="9"/>
      <c r="B105" s="9"/>
      <c r="C105" s="9"/>
      <c r="D105" s="9"/>
      <c r="E105" s="9"/>
      <c r="F105" s="9"/>
      <c r="G105" s="9"/>
      <c r="H105" s="9"/>
    </row>
    <row r="106" spans="1:34" x14ac:dyDescent="0.2">
      <c r="A106" s="9"/>
      <c r="B106" s="9"/>
      <c r="C106" s="9"/>
      <c r="D106" s="9"/>
      <c r="E106" s="9"/>
      <c r="F106" s="9"/>
      <c r="G106" s="9"/>
      <c r="H106" s="9"/>
    </row>
    <row r="107" spans="1:34" x14ac:dyDescent="0.2">
      <c r="A107" s="9"/>
      <c r="B107" s="9"/>
      <c r="C107" s="9"/>
      <c r="D107" s="9"/>
      <c r="E107" s="9"/>
      <c r="F107" s="9"/>
      <c r="G107" s="9"/>
      <c r="H107" s="9"/>
    </row>
    <row r="108" spans="1:34" x14ac:dyDescent="0.2">
      <c r="A108" s="9"/>
      <c r="B108" s="9"/>
      <c r="C108" s="9"/>
      <c r="D108" s="9"/>
      <c r="E108" s="9"/>
      <c r="F108" s="9"/>
      <c r="G108" s="9"/>
      <c r="H108" s="9"/>
    </row>
    <row r="109" spans="1:34" x14ac:dyDescent="0.2">
      <c r="A109" s="9"/>
      <c r="B109" s="9"/>
      <c r="C109" s="9"/>
      <c r="D109" s="9"/>
      <c r="E109" s="9"/>
      <c r="F109" s="9"/>
      <c r="G109" s="9"/>
      <c r="H109" s="9"/>
    </row>
    <row r="110" spans="1:34" x14ac:dyDescent="0.2">
      <c r="A110" s="53"/>
      <c r="B110" s="53"/>
      <c r="C110" s="53"/>
      <c r="D110" s="53"/>
      <c r="E110" s="53"/>
      <c r="F110" s="53"/>
      <c r="G110" s="53"/>
      <c r="H110" s="9"/>
    </row>
    <row r="111" spans="1:34" x14ac:dyDescent="0.2">
      <c r="A111" s="53"/>
      <c r="B111" s="53"/>
      <c r="C111" s="53"/>
      <c r="D111" s="53"/>
      <c r="E111" s="53"/>
      <c r="F111" s="53"/>
      <c r="G111" s="53"/>
      <c r="H111" s="9"/>
    </row>
    <row r="112" spans="1:34" x14ac:dyDescent="0.2">
      <c r="A112" s="53"/>
      <c r="B112" s="53"/>
      <c r="C112" s="53"/>
      <c r="D112" s="53"/>
      <c r="E112" s="53"/>
      <c r="F112" s="53"/>
      <c r="G112" s="53"/>
      <c r="H112" s="9"/>
    </row>
    <row r="113" spans="1:8" x14ac:dyDescent="0.2">
      <c r="A113" s="53"/>
      <c r="B113" s="53"/>
      <c r="C113" s="53"/>
      <c r="D113" s="53"/>
      <c r="E113" s="53"/>
      <c r="F113" s="53"/>
      <c r="G113" s="53"/>
      <c r="H113" s="9"/>
    </row>
    <row r="114" spans="1:8" x14ac:dyDescent="0.2">
      <c r="A114" s="9"/>
      <c r="B114" s="9"/>
      <c r="C114" s="9"/>
      <c r="D114" s="9"/>
      <c r="E114" s="9"/>
      <c r="F114" s="9"/>
      <c r="G114" s="9"/>
      <c r="H114" s="9"/>
    </row>
    <row r="115" spans="1:8" x14ac:dyDescent="0.2">
      <c r="A115" s="9"/>
      <c r="B115" s="9"/>
      <c r="C115" s="9"/>
      <c r="D115" s="9"/>
      <c r="E115" s="9"/>
      <c r="F115" s="9"/>
      <c r="G115" s="9"/>
      <c r="H115" s="9"/>
    </row>
    <row r="116" spans="1:8" x14ac:dyDescent="0.2">
      <c r="A116" s="9"/>
      <c r="B116" s="9"/>
      <c r="C116" s="9"/>
      <c r="D116" s="9"/>
      <c r="E116" s="9"/>
      <c r="F116" s="9"/>
      <c r="G116" s="9"/>
      <c r="H116" s="9"/>
    </row>
    <row r="117" spans="1:8" x14ac:dyDescent="0.2">
      <c r="A117" s="9"/>
      <c r="B117" s="9"/>
      <c r="C117" s="9"/>
      <c r="D117" s="9"/>
      <c r="E117" s="9"/>
      <c r="F117" s="9"/>
      <c r="G117" s="9"/>
      <c r="H117" s="9"/>
    </row>
    <row r="118" spans="1:8" x14ac:dyDescent="0.2">
      <c r="A118" s="9"/>
      <c r="B118" s="9"/>
      <c r="C118" s="9"/>
      <c r="D118" s="9"/>
      <c r="E118" s="9"/>
      <c r="F118" s="9"/>
      <c r="G118" s="9"/>
      <c r="H118" s="9"/>
    </row>
    <row r="119" spans="1:8" x14ac:dyDescent="0.2">
      <c r="A119" s="55"/>
      <c r="B119" s="55"/>
      <c r="C119" s="55"/>
      <c r="D119" s="55"/>
      <c r="E119" s="55"/>
      <c r="F119" s="55"/>
      <c r="G119" s="55"/>
      <c r="H119" s="9"/>
    </row>
    <row r="120" spans="1:8" x14ac:dyDescent="0.2">
      <c r="A120" s="55"/>
      <c r="B120" s="55"/>
      <c r="C120" s="55"/>
      <c r="D120" s="55"/>
      <c r="E120" s="55"/>
      <c r="F120" s="55"/>
      <c r="G120" s="55"/>
    </row>
    <row r="121" spans="1:8" x14ac:dyDescent="0.2">
      <c r="A121" s="2"/>
      <c r="B121" s="2"/>
      <c r="C121" s="2"/>
      <c r="D121" s="2"/>
      <c r="E121" s="2"/>
      <c r="F121" s="2"/>
      <c r="G121" s="2"/>
    </row>
    <row r="122" spans="1:8" x14ac:dyDescent="0.2">
      <c r="A122" s="2"/>
      <c r="B122" s="2"/>
      <c r="C122" s="2"/>
      <c r="D122" s="2"/>
      <c r="E122" s="2"/>
      <c r="F122" s="2"/>
      <c r="G122" s="2"/>
    </row>
    <row r="123" spans="1:8" x14ac:dyDescent="0.2">
      <c r="A123" s="2"/>
      <c r="B123" s="2"/>
      <c r="C123" s="2"/>
      <c r="D123" s="2"/>
      <c r="E123" s="2"/>
      <c r="F123" s="2"/>
      <c r="G123" s="2"/>
    </row>
    <row r="124" spans="1:8" x14ac:dyDescent="0.2">
      <c r="A124" s="2"/>
      <c r="B124" s="2"/>
      <c r="C124" s="2"/>
      <c r="D124" s="2"/>
      <c r="E124" s="2"/>
      <c r="F124" s="2"/>
      <c r="G124" s="2"/>
    </row>
  </sheetData>
  <sheetProtection formatCells="0" formatColumns="0" formatRows="0" insertColumns="0" insertRows="0" insertHyperlinks="0" deleteColumns="0" deleteRows="0" sort="0" autoFilter="0" pivotTables="0"/>
  <customSheetViews>
    <customSheetView guid="{B6114B1D-4009-4B67-B118-1873D41C9D8F}" topLeftCell="A6">
      <selection activeCell="K19" sqref="K19"/>
      <pageMargins left="0.78740157499999996" right="0.78740157499999996" top="0.984251969" bottom="0.984251969" header="0.4921259845" footer="0.4921259845"/>
      <pageSetup paperSize="9" orientation="portrait" horizontalDpi="4294967293" verticalDpi="4294967293" r:id="rId1"/>
      <headerFooter alignWithMargins="0"/>
    </customSheetView>
  </customSheetViews>
  <mergeCells count="31">
    <mergeCell ref="C52:S52"/>
    <mergeCell ref="B8:B51"/>
    <mergeCell ref="D12:G20"/>
    <mergeCell ref="D24:G26"/>
    <mergeCell ref="D37:G47"/>
    <mergeCell ref="O38:P38"/>
    <mergeCell ref="K38:N38"/>
    <mergeCell ref="D32:G32"/>
    <mergeCell ref="D33:G33"/>
    <mergeCell ref="N30:R30"/>
    <mergeCell ref="D28:G28"/>
    <mergeCell ref="O36:Q36"/>
    <mergeCell ref="O37:P37"/>
    <mergeCell ref="K27:M27"/>
    <mergeCell ref="N29:R29"/>
    <mergeCell ref="K39:N39"/>
    <mergeCell ref="D10:G10"/>
    <mergeCell ref="A3:U6"/>
    <mergeCell ref="K46:Q46"/>
    <mergeCell ref="C7:S7"/>
    <mergeCell ref="S9:S50"/>
    <mergeCell ref="D22:G22"/>
    <mergeCell ref="D29:G29"/>
    <mergeCell ref="D30:G30"/>
    <mergeCell ref="D31:G31"/>
    <mergeCell ref="D35:G35"/>
    <mergeCell ref="K49:Q49"/>
    <mergeCell ref="O39:P39"/>
    <mergeCell ref="O40:P40"/>
    <mergeCell ref="O41:P41"/>
    <mergeCell ref="D49:G49"/>
  </mergeCells>
  <phoneticPr fontId="5" type="noConversion"/>
  <conditionalFormatting sqref="R13:R14">
    <cfRule type="cellIs" dxfId="77" priority="5" stopIfTrue="1" operator="equal">
      <formula>0</formula>
    </cfRule>
  </conditionalFormatting>
  <conditionalFormatting sqref="R15:R22">
    <cfRule type="cellIs" dxfId="76" priority="4" stopIfTrue="1" operator="equal">
      <formula>0</formula>
    </cfRule>
  </conditionalFormatting>
  <conditionalFormatting sqref="R23">
    <cfRule type="cellIs" dxfId="75" priority="3" stopIfTrue="1" operator="equal">
      <formula>0</formula>
    </cfRule>
  </conditionalFormatting>
  <conditionalFormatting sqref="K13:K23">
    <cfRule type="expression" dxfId="74" priority="47">
      <formula>OR($L13="Samstag",$L13="Sonntag")</formula>
    </cfRule>
  </conditionalFormatting>
  <hyperlinks>
    <hyperlink ref="K46:P46" r:id="rId2" display="Bei Kritik, Anregung oder Fragen bitte eine Mail an plutonic@gmx.net" xr:uid="{00000000-0004-0000-0200-000000000000}"/>
    <hyperlink ref="K46:Q46" r:id="rId3" display="Bei Kritik, Anregung oder Fragen bitte eine Mail an davidmaerz@gmx.net" xr:uid="{00000000-0004-0000-0200-000001000000}"/>
    <hyperlink ref="D35:G35" location="Anleitung!K10" display="siehe dazu auch Beispiel 1" xr:uid="{00000000-0004-0000-0200-000002000000}"/>
    <hyperlink ref="D49:G49" location="Anleitung!K25" display="siehe dazu auch Beispiel 2" xr:uid="{00000000-0004-0000-0200-000003000000}"/>
  </hyperlinks>
  <pageMargins left="0.78740157499999996" right="0.78740157499999996" top="0.984251969" bottom="0.984251969" header="0.4921259845" footer="0.4921259845"/>
  <pageSetup paperSize="9" orientation="portrait" horizontalDpi="4294967293" verticalDpi="4294967293" r:id="rId4"/>
  <headerFooter alignWithMargins="0"/>
  <legacyDrawing r:id="rId5"/>
  <extLst>
    <ext xmlns:x14="http://schemas.microsoft.com/office/spreadsheetml/2009/9/main" uri="{78C0D931-6437-407d-A8EE-F0AAD7539E65}">
      <x14:conditionalFormattings>
        <x14:conditionalFormatting xmlns:xm="http://schemas.microsoft.com/office/excel/2006/main">
          <x14:cfRule type="expression" priority="48" id="{F3FF0179-E648-4A5A-A5AC-67B9AF77BBE2}">
            <xm:f>OR($K13=Start!#REF!,$K13=Start!#REF!,$K13=Start!#REF!,$K13=Start!#REF!,$K13=Start!#REF!,$K13=Start!#REF!,$K13=Start!#REF!,$K13=Start!#REF!,$K13=Start!#REF!,$K13=Start!#REF!,$K13=Start!#REF!,$K13=Start!#REF!)</xm:f>
            <x14:dxf>
              <fill>
                <patternFill>
                  <bgColor theme="4" tint="0.79998168889431442"/>
                </patternFill>
              </fill>
            </x14:dxf>
          </x14:cfRule>
          <xm:sqref>K13:K23</xm:sqref>
        </x14:conditionalFormatting>
      </x14:conditionalFormattings>
    </ext>
    <ext xmlns:x14="http://schemas.microsoft.com/office/spreadsheetml/2009/9/main" uri="{CCE6A557-97BC-4b89-ADB6-D9C93CAAB3DF}">
      <x14:dataValidations xmlns:xm="http://schemas.microsoft.com/office/excel/2006/main" count="3">
        <x14:dataValidation type="list" showInputMessage="1" xr:uid="{00000000-0002-0000-0200-000000000000}">
          <x14:formula1>
            <xm:f>Hilfsblatt!$D$5:$D$12</xm:f>
          </x14:formula1>
          <xm:sqref>N13:N23</xm:sqref>
        </x14:dataValidation>
        <x14:dataValidation type="list" allowBlank="1" showInputMessage="1" xr:uid="{00000000-0002-0000-0200-000001000000}">
          <x14:formula1>
            <xm:f>Hilfsblatt!$G$5:$G$12</xm:f>
          </x14:formula1>
          <xm:sqref>Q14:Q23</xm:sqref>
        </x14:dataValidation>
        <x14:dataValidation type="list" allowBlank="1" showInputMessage="1" xr:uid="{00000000-0002-0000-0200-000002000000}">
          <x14:formula1>
            <xm:f>Hilfsblatt!$O$5:$O$10</xm:f>
          </x14:formula1>
          <xm:sqref>M13:M23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theme="4" tint="0.59999389629810485"/>
  </sheetPr>
  <dimension ref="A1:M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10" width="11.42578125" customWidth="1"/>
  </cols>
  <sheetData>
    <row r="1" spans="1:13" ht="20.25" thickBot="1" x14ac:dyDescent="0.25">
      <c r="A1" s="243" t="s">
        <v>0</v>
      </c>
      <c r="B1" s="244"/>
      <c r="C1" s="244"/>
      <c r="D1" s="244"/>
      <c r="E1" s="244"/>
      <c r="F1" s="244"/>
      <c r="G1" s="244"/>
      <c r="H1" s="244"/>
    </row>
    <row r="2" spans="1:13" ht="19.5" thickTop="1" x14ac:dyDescent="0.2">
      <c r="A2" s="245" t="str">
        <f>Start!G12</f>
        <v>Musterfirma</v>
      </c>
      <c r="B2" s="221"/>
      <c r="C2" s="221"/>
      <c r="D2" s="221"/>
      <c r="E2" s="221"/>
      <c r="F2" s="221"/>
      <c r="G2" s="221"/>
      <c r="H2" s="221"/>
    </row>
    <row r="3" spans="1:13" ht="30" customHeight="1" x14ac:dyDescent="0.2">
      <c r="A3" s="21"/>
      <c r="B3" s="21"/>
      <c r="C3" s="22"/>
      <c r="D3" s="114"/>
      <c r="E3" s="113"/>
      <c r="F3" s="21"/>
      <c r="G3" s="21"/>
    </row>
    <row r="4" spans="1:13" ht="15" customHeight="1" x14ac:dyDescent="0.2">
      <c r="A4" s="5" t="s">
        <v>23</v>
      </c>
      <c r="B4" s="238" t="str">
        <f>Start!G10</f>
        <v>Max Mustermann</v>
      </c>
      <c r="C4" s="239"/>
      <c r="D4" s="240"/>
      <c r="E4" s="241" t="s">
        <v>100</v>
      </c>
      <c r="F4" s="242"/>
      <c r="G4" s="242"/>
      <c r="H4" s="221"/>
    </row>
    <row r="5" spans="1:13" ht="12" customHeight="1" thickBot="1" x14ac:dyDescent="0.25">
      <c r="A5" s="6"/>
      <c r="B5" s="24"/>
      <c r="C5" s="6"/>
      <c r="D5" s="25"/>
      <c r="E5" s="6"/>
      <c r="F5" s="25"/>
      <c r="G5" s="21"/>
    </row>
    <row r="6" spans="1:13" ht="16.5" customHeight="1" thickBot="1" x14ac:dyDescent="0.25">
      <c r="A6" s="7" t="s">
        <v>1</v>
      </c>
      <c r="B6" s="7" t="s">
        <v>2</v>
      </c>
      <c r="C6" s="63" t="s">
        <v>82</v>
      </c>
      <c r="D6" s="90" t="s">
        <v>3</v>
      </c>
      <c r="E6" s="7" t="s">
        <v>18</v>
      </c>
      <c r="F6" s="7" t="s">
        <v>19</v>
      </c>
      <c r="G6" s="7" t="s">
        <v>20</v>
      </c>
      <c r="H6" s="7" t="s">
        <v>4</v>
      </c>
      <c r="I6" s="115"/>
      <c r="J6" s="115"/>
      <c r="K6" s="112"/>
    </row>
    <row r="7" spans="1:13" ht="15.75" customHeight="1" thickBot="1" x14ac:dyDescent="0.25">
      <c r="A7" s="33">
        <v>42735</v>
      </c>
      <c r="B7" s="10" t="s">
        <v>8</v>
      </c>
      <c r="C7" s="7"/>
      <c r="D7" s="11"/>
      <c r="E7" s="11"/>
      <c r="F7" s="11"/>
      <c r="G7" s="11"/>
      <c r="H7" s="11" t="str">
        <f>IF(F7,F7-E7-G7,"")</f>
        <v/>
      </c>
      <c r="I7" s="115"/>
      <c r="J7" s="115"/>
    </row>
    <row r="8" spans="1:13" ht="16.5" thickBot="1" x14ac:dyDescent="0.25">
      <c r="A8" s="33">
        <v>42736</v>
      </c>
      <c r="B8" s="10" t="s">
        <v>9</v>
      </c>
      <c r="C8" s="63"/>
      <c r="D8" s="11"/>
      <c r="E8" s="11"/>
      <c r="F8" s="11"/>
      <c r="G8" s="11"/>
      <c r="H8" s="11" t="str">
        <f t="shared" ref="H8:H37" si="0">IF(F8,F8-E8-G8,"")</f>
        <v/>
      </c>
      <c r="I8" s="115"/>
      <c r="J8" s="115"/>
    </row>
    <row r="9" spans="1:13" ht="16.5" thickBot="1" x14ac:dyDescent="0.25">
      <c r="A9" s="33">
        <v>42737</v>
      </c>
      <c r="B9" s="10" t="s">
        <v>10</v>
      </c>
      <c r="C9" s="7"/>
      <c r="D9" s="11"/>
      <c r="E9" s="11"/>
      <c r="F9" s="11"/>
      <c r="G9" s="11"/>
      <c r="H9" s="11" t="str">
        <f t="shared" si="0"/>
        <v/>
      </c>
      <c r="I9" s="115"/>
      <c r="J9" s="115"/>
    </row>
    <row r="10" spans="1:13" ht="16.5" thickBot="1" x14ac:dyDescent="0.25">
      <c r="A10" s="33">
        <v>42738</v>
      </c>
      <c r="B10" s="10" t="s">
        <v>11</v>
      </c>
      <c r="C10" s="7"/>
      <c r="D10" s="11"/>
      <c r="E10" s="11"/>
      <c r="F10" s="11"/>
      <c r="G10" s="11"/>
      <c r="H10" s="11" t="str">
        <f t="shared" si="0"/>
        <v/>
      </c>
      <c r="I10" s="115"/>
      <c r="J10" s="115"/>
    </row>
    <row r="11" spans="1:13" ht="16.5" thickBot="1" x14ac:dyDescent="0.25">
      <c r="A11" s="33">
        <v>42739</v>
      </c>
      <c r="B11" s="10" t="s">
        <v>5</v>
      </c>
      <c r="C11" s="7"/>
      <c r="D11" s="11"/>
      <c r="E11" s="11"/>
      <c r="F11" s="11"/>
      <c r="G11" s="11"/>
      <c r="H11" s="11" t="str">
        <f t="shared" si="0"/>
        <v/>
      </c>
      <c r="I11" s="115"/>
      <c r="J11" s="115"/>
    </row>
    <row r="12" spans="1:13" ht="16.5" thickBot="1" x14ac:dyDescent="0.25">
      <c r="A12" s="33">
        <v>42740</v>
      </c>
      <c r="B12" s="10" t="s">
        <v>6</v>
      </c>
      <c r="C12" s="7"/>
      <c r="D12" s="11"/>
      <c r="E12" s="11"/>
      <c r="F12" s="11"/>
      <c r="G12" s="11"/>
      <c r="H12" s="11" t="str">
        <f t="shared" si="0"/>
        <v/>
      </c>
      <c r="I12" s="115"/>
      <c r="J12" s="115"/>
      <c r="M12" s="89"/>
    </row>
    <row r="13" spans="1:13" ht="15.75" customHeight="1" thickBot="1" x14ac:dyDescent="0.25">
      <c r="A13" s="33">
        <v>42741</v>
      </c>
      <c r="B13" s="10" t="s">
        <v>7</v>
      </c>
      <c r="C13" s="7"/>
      <c r="D13" s="11"/>
      <c r="E13" s="11"/>
      <c r="F13" s="11"/>
      <c r="G13" s="11"/>
      <c r="H13" s="11" t="str">
        <f t="shared" si="0"/>
        <v/>
      </c>
      <c r="I13" s="115"/>
      <c r="J13" s="115"/>
    </row>
    <row r="14" spans="1:13" ht="16.5" thickBot="1" x14ac:dyDescent="0.25">
      <c r="A14" s="33">
        <v>42742</v>
      </c>
      <c r="B14" s="10" t="s">
        <v>8</v>
      </c>
      <c r="C14" s="7"/>
      <c r="D14" s="11"/>
      <c r="E14" s="11"/>
      <c r="F14" s="11"/>
      <c r="G14" s="11"/>
      <c r="H14" s="11" t="str">
        <f t="shared" si="0"/>
        <v/>
      </c>
      <c r="I14" s="115"/>
      <c r="J14" s="115"/>
    </row>
    <row r="15" spans="1:13" ht="16.5" thickBot="1" x14ac:dyDescent="0.25">
      <c r="A15" s="33">
        <v>42743</v>
      </c>
      <c r="B15" s="10" t="s">
        <v>9</v>
      </c>
      <c r="C15" s="7"/>
      <c r="D15" s="11"/>
      <c r="E15" s="11"/>
      <c r="F15" s="11"/>
      <c r="G15" s="11"/>
      <c r="H15" s="11" t="str">
        <f t="shared" si="0"/>
        <v/>
      </c>
      <c r="I15" s="115"/>
      <c r="J15" s="115"/>
    </row>
    <row r="16" spans="1:13" ht="16.5" thickBot="1" x14ac:dyDescent="0.25">
      <c r="A16" s="33">
        <v>42744</v>
      </c>
      <c r="B16" s="10" t="s">
        <v>10</v>
      </c>
      <c r="C16" s="7"/>
      <c r="D16" s="11"/>
      <c r="E16" s="11"/>
      <c r="F16" s="11"/>
      <c r="G16" s="11"/>
      <c r="H16" s="11" t="str">
        <f t="shared" si="0"/>
        <v/>
      </c>
      <c r="I16" s="115"/>
      <c r="J16" s="115"/>
    </row>
    <row r="17" spans="1:10" ht="16.5" thickBot="1" x14ac:dyDescent="0.25">
      <c r="A17" s="33">
        <v>42745</v>
      </c>
      <c r="B17" s="10" t="s">
        <v>11</v>
      </c>
      <c r="C17" s="7"/>
      <c r="D17" s="11"/>
      <c r="E17" s="11"/>
      <c r="F17" s="11"/>
      <c r="G17" s="11"/>
      <c r="H17" s="11" t="str">
        <f t="shared" si="0"/>
        <v/>
      </c>
      <c r="I17" s="115"/>
      <c r="J17" s="115"/>
    </row>
    <row r="18" spans="1:10" ht="16.5" thickBot="1" x14ac:dyDescent="0.25">
      <c r="A18" s="33">
        <v>42746</v>
      </c>
      <c r="B18" s="10" t="s">
        <v>5</v>
      </c>
      <c r="C18" s="7"/>
      <c r="D18" s="11"/>
      <c r="E18" s="11"/>
      <c r="F18" s="11"/>
      <c r="G18" s="11"/>
      <c r="H18" s="11" t="str">
        <f t="shared" si="0"/>
        <v/>
      </c>
      <c r="I18" s="115"/>
      <c r="J18" s="115"/>
    </row>
    <row r="19" spans="1:10" ht="16.5" thickBot="1" x14ac:dyDescent="0.25">
      <c r="A19" s="33">
        <v>42747</v>
      </c>
      <c r="B19" s="10" t="s">
        <v>6</v>
      </c>
      <c r="C19" s="7"/>
      <c r="D19" s="11"/>
      <c r="E19" s="11"/>
      <c r="F19" s="11"/>
      <c r="G19" s="11"/>
      <c r="H19" s="11" t="str">
        <f t="shared" si="0"/>
        <v/>
      </c>
      <c r="I19" s="115"/>
      <c r="J19" s="115"/>
    </row>
    <row r="20" spans="1:10" ht="15.75" customHeight="1" thickBot="1" x14ac:dyDescent="0.25">
      <c r="A20" s="33">
        <v>42748</v>
      </c>
      <c r="B20" s="10" t="s">
        <v>7</v>
      </c>
      <c r="C20" s="7"/>
      <c r="D20" s="11"/>
      <c r="E20" s="11"/>
      <c r="F20" s="11"/>
      <c r="G20" s="11"/>
      <c r="H20" s="11" t="str">
        <f t="shared" si="0"/>
        <v/>
      </c>
      <c r="I20" s="115"/>
      <c r="J20" s="115"/>
    </row>
    <row r="21" spans="1:10" ht="16.5" thickBot="1" x14ac:dyDescent="0.25">
      <c r="A21" s="33">
        <v>42749</v>
      </c>
      <c r="B21" s="10" t="s">
        <v>8</v>
      </c>
      <c r="C21" s="7"/>
      <c r="D21" s="11"/>
      <c r="E21" s="11"/>
      <c r="F21" s="11"/>
      <c r="G21" s="11"/>
      <c r="H21" s="11" t="str">
        <f t="shared" si="0"/>
        <v/>
      </c>
      <c r="I21" s="115"/>
      <c r="J21" s="115"/>
    </row>
    <row r="22" spans="1:10" ht="16.5" thickBot="1" x14ac:dyDescent="0.25">
      <c r="A22" s="33">
        <v>42750</v>
      </c>
      <c r="B22" s="10" t="s">
        <v>9</v>
      </c>
      <c r="C22" s="7"/>
      <c r="D22" s="11"/>
      <c r="E22" s="11"/>
      <c r="F22" s="11"/>
      <c r="G22" s="11"/>
      <c r="H22" s="11" t="str">
        <f t="shared" si="0"/>
        <v/>
      </c>
      <c r="I22" s="115"/>
      <c r="J22" s="115"/>
    </row>
    <row r="23" spans="1:10" ht="16.5" thickBot="1" x14ac:dyDescent="0.25">
      <c r="A23" s="33">
        <v>42751</v>
      </c>
      <c r="B23" s="10" t="s">
        <v>10</v>
      </c>
      <c r="C23" s="7"/>
      <c r="D23" s="11"/>
      <c r="E23" s="11"/>
      <c r="F23" s="11"/>
      <c r="G23" s="11"/>
      <c r="H23" s="11" t="str">
        <f t="shared" si="0"/>
        <v/>
      </c>
      <c r="I23" s="115"/>
      <c r="J23" s="115"/>
    </row>
    <row r="24" spans="1:10" ht="16.5" thickBot="1" x14ac:dyDescent="0.25">
      <c r="A24" s="33">
        <v>42752</v>
      </c>
      <c r="B24" s="10" t="s">
        <v>11</v>
      </c>
      <c r="C24" s="7"/>
      <c r="D24" s="11"/>
      <c r="E24" s="11"/>
      <c r="F24" s="11"/>
      <c r="G24" s="11"/>
      <c r="H24" s="11" t="str">
        <f t="shared" si="0"/>
        <v/>
      </c>
      <c r="I24" s="115"/>
      <c r="J24" s="115"/>
    </row>
    <row r="25" spans="1:10" ht="16.5" thickBot="1" x14ac:dyDescent="0.25">
      <c r="A25" s="33">
        <v>42753</v>
      </c>
      <c r="B25" s="10" t="s">
        <v>5</v>
      </c>
      <c r="C25" s="7"/>
      <c r="D25" s="11"/>
      <c r="E25" s="11"/>
      <c r="F25" s="11"/>
      <c r="G25" s="11"/>
      <c r="H25" s="11" t="str">
        <f t="shared" si="0"/>
        <v/>
      </c>
      <c r="I25" s="115"/>
      <c r="J25" s="115"/>
    </row>
    <row r="26" spans="1:10" ht="16.5" thickBot="1" x14ac:dyDescent="0.25">
      <c r="A26" s="33">
        <v>42754</v>
      </c>
      <c r="B26" s="10" t="s">
        <v>6</v>
      </c>
      <c r="C26" s="7"/>
      <c r="D26" s="11"/>
      <c r="E26" s="11"/>
      <c r="F26" s="11"/>
      <c r="G26" s="11"/>
      <c r="H26" s="11" t="str">
        <f t="shared" si="0"/>
        <v/>
      </c>
      <c r="I26" s="115"/>
      <c r="J26" s="115"/>
    </row>
    <row r="27" spans="1:10" ht="15.75" customHeight="1" thickBot="1" x14ac:dyDescent="0.25">
      <c r="A27" s="33">
        <v>42755</v>
      </c>
      <c r="B27" s="10" t="s">
        <v>7</v>
      </c>
      <c r="C27" s="7"/>
      <c r="D27" s="11"/>
      <c r="E27" s="11"/>
      <c r="F27" s="11"/>
      <c r="G27" s="11"/>
      <c r="H27" s="11" t="str">
        <f t="shared" si="0"/>
        <v/>
      </c>
      <c r="I27" s="115"/>
      <c r="J27" s="115"/>
    </row>
    <row r="28" spans="1:10" ht="16.5" thickBot="1" x14ac:dyDescent="0.25">
      <c r="A28" s="33">
        <v>42756</v>
      </c>
      <c r="B28" s="10" t="s">
        <v>8</v>
      </c>
      <c r="C28" s="7"/>
      <c r="D28" s="11"/>
      <c r="E28" s="11"/>
      <c r="F28" s="11"/>
      <c r="G28" s="11"/>
      <c r="H28" s="11" t="str">
        <f t="shared" si="0"/>
        <v/>
      </c>
      <c r="I28" s="115"/>
      <c r="J28" s="115"/>
    </row>
    <row r="29" spans="1:10" ht="16.5" thickBot="1" x14ac:dyDescent="0.25">
      <c r="A29" s="33">
        <v>42757</v>
      </c>
      <c r="B29" s="10" t="s">
        <v>9</v>
      </c>
      <c r="C29" s="7"/>
      <c r="D29" s="11"/>
      <c r="E29" s="11"/>
      <c r="F29" s="11"/>
      <c r="G29" s="11"/>
      <c r="H29" s="11" t="str">
        <f t="shared" si="0"/>
        <v/>
      </c>
      <c r="I29" s="115"/>
      <c r="J29" s="115"/>
    </row>
    <row r="30" spans="1:10" ht="16.5" thickBot="1" x14ac:dyDescent="0.25">
      <c r="A30" s="33">
        <v>42758</v>
      </c>
      <c r="B30" s="10" t="s">
        <v>10</v>
      </c>
      <c r="C30" s="7"/>
      <c r="D30" s="11"/>
      <c r="E30" s="11"/>
      <c r="F30" s="11"/>
      <c r="G30" s="11"/>
      <c r="H30" s="11" t="str">
        <f t="shared" si="0"/>
        <v/>
      </c>
      <c r="I30" s="115"/>
      <c r="J30" s="115"/>
    </row>
    <row r="31" spans="1:10" ht="16.5" thickBot="1" x14ac:dyDescent="0.25">
      <c r="A31" s="33">
        <v>42759</v>
      </c>
      <c r="B31" s="10" t="s">
        <v>11</v>
      </c>
      <c r="C31" s="7"/>
      <c r="D31" s="11"/>
      <c r="E31" s="11"/>
      <c r="F31" s="11"/>
      <c r="G31" s="11"/>
      <c r="H31" s="11" t="str">
        <f t="shared" si="0"/>
        <v/>
      </c>
      <c r="I31" s="115"/>
      <c r="J31" s="115"/>
    </row>
    <row r="32" spans="1:10" ht="16.5" thickBot="1" x14ac:dyDescent="0.25">
      <c r="A32" s="33">
        <v>42760</v>
      </c>
      <c r="B32" s="10" t="s">
        <v>5</v>
      </c>
      <c r="C32" s="7"/>
      <c r="D32" s="11"/>
      <c r="E32" s="11"/>
      <c r="F32" s="11"/>
      <c r="G32" s="11"/>
      <c r="H32" s="11" t="str">
        <f t="shared" si="0"/>
        <v/>
      </c>
      <c r="I32" s="115"/>
      <c r="J32" s="115"/>
    </row>
    <row r="33" spans="1:10" ht="16.5" thickBot="1" x14ac:dyDescent="0.25">
      <c r="A33" s="33">
        <v>42761</v>
      </c>
      <c r="B33" s="10" t="s">
        <v>6</v>
      </c>
      <c r="C33" s="7"/>
      <c r="D33" s="11"/>
      <c r="E33" s="11"/>
      <c r="F33" s="11"/>
      <c r="G33" s="11"/>
      <c r="H33" s="11" t="str">
        <f t="shared" si="0"/>
        <v/>
      </c>
      <c r="I33" s="115"/>
      <c r="J33" s="115"/>
    </row>
    <row r="34" spans="1:10" ht="15.75" customHeight="1" thickBot="1" x14ac:dyDescent="0.25">
      <c r="A34" s="33">
        <v>42762</v>
      </c>
      <c r="B34" s="10" t="s">
        <v>7</v>
      </c>
      <c r="C34" s="7"/>
      <c r="D34" s="11"/>
      <c r="E34" s="11"/>
      <c r="F34" s="11"/>
      <c r="G34" s="11"/>
      <c r="H34" s="11" t="str">
        <f t="shared" si="0"/>
        <v/>
      </c>
      <c r="I34" s="115"/>
      <c r="J34" s="115"/>
    </row>
    <row r="35" spans="1:10" ht="16.5" thickBot="1" x14ac:dyDescent="0.25">
      <c r="A35" s="33">
        <v>42763</v>
      </c>
      <c r="B35" s="10" t="s">
        <v>8</v>
      </c>
      <c r="C35" s="7"/>
      <c r="D35" s="11"/>
      <c r="E35" s="11"/>
      <c r="F35" s="11"/>
      <c r="G35" s="11"/>
      <c r="H35" s="11" t="str">
        <f t="shared" si="0"/>
        <v/>
      </c>
      <c r="I35" s="115"/>
      <c r="J35" s="115"/>
    </row>
    <row r="36" spans="1:10" ht="16.5" thickBot="1" x14ac:dyDescent="0.25">
      <c r="A36" s="33">
        <v>42764</v>
      </c>
      <c r="B36" s="10" t="s">
        <v>9</v>
      </c>
      <c r="C36" s="7"/>
      <c r="D36" s="11"/>
      <c r="E36" s="11"/>
      <c r="F36" s="11"/>
      <c r="G36" s="11"/>
      <c r="H36" s="11" t="str">
        <f t="shared" si="0"/>
        <v/>
      </c>
      <c r="I36" s="115"/>
      <c r="J36" s="115"/>
    </row>
    <row r="37" spans="1:10" ht="16.5" thickBot="1" x14ac:dyDescent="0.25">
      <c r="A37" s="33">
        <v>42765</v>
      </c>
      <c r="B37" s="10" t="s">
        <v>10</v>
      </c>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27"/>
    </row>
    <row r="40" spans="1:10" ht="17.25" x14ac:dyDescent="0.2">
      <c r="A40" s="235" t="s">
        <v>85</v>
      </c>
      <c r="B40" s="236"/>
      <c r="C40" s="237"/>
      <c r="D40" s="27"/>
      <c r="F40" s="231" t="s">
        <v>53</v>
      </c>
      <c r="G40" s="232"/>
      <c r="H40" s="233"/>
    </row>
    <row r="41" spans="1:10" ht="15.75" x14ac:dyDescent="0.2">
      <c r="A41" s="91"/>
      <c r="B41" s="92" t="s">
        <v>12</v>
      </c>
      <c r="C41" s="93">
        <f>SUM(H7:H37)</f>
        <v>0</v>
      </c>
      <c r="D41" s="27"/>
      <c r="F41" s="234" t="s">
        <v>54</v>
      </c>
      <c r="G41" s="212"/>
      <c r="H41" s="12">
        <f>COUNTIF($C7:$C37,"Krank")</f>
        <v>0</v>
      </c>
    </row>
    <row r="42" spans="1:10" ht="15.75" x14ac:dyDescent="0.25">
      <c r="A42" s="16" t="s">
        <v>13</v>
      </c>
      <c r="B42" s="17" t="s">
        <v>14</v>
      </c>
      <c r="C42" s="18">
        <f>Start!G14</f>
        <v>0</v>
      </c>
      <c r="D42" s="27"/>
      <c r="F42" s="224" t="s">
        <v>86</v>
      </c>
      <c r="G42" s="225"/>
      <c r="H42" s="119">
        <f>COUNTIF($C7:$C37,"Sonderurlaub")</f>
        <v>0</v>
      </c>
    </row>
    <row r="43" spans="1:10" ht="15.95" customHeight="1" x14ac:dyDescent="0.2">
      <c r="A43" s="16" t="s">
        <v>15</v>
      </c>
      <c r="B43" s="17"/>
      <c r="C43" s="18">
        <f>C41+C42</f>
        <v>0</v>
      </c>
      <c r="D43" s="29"/>
      <c r="F43" s="211" t="s">
        <v>22</v>
      </c>
      <c r="G43" s="212"/>
      <c r="H43" s="13">
        <f>Start!G20</f>
        <v>0</v>
      </c>
    </row>
    <row r="44" spans="1:10" ht="15.75" x14ac:dyDescent="0.2">
      <c r="A44" s="16" t="s">
        <v>16</v>
      </c>
      <c r="B44" s="17" t="s">
        <v>3</v>
      </c>
      <c r="C44" s="18">
        <f>SUM(D7:D37)</f>
        <v>0</v>
      </c>
      <c r="F44" s="213" t="s">
        <v>21</v>
      </c>
      <c r="G44" s="214"/>
      <c r="H44" s="96">
        <f>SUM(COUNTIF($C7:$C37,"Urlaub"),COUNTIF($C7:$C37,"AZV Tag"))</f>
        <v>0</v>
      </c>
    </row>
    <row r="45" spans="1:10" ht="15.75" customHeight="1" thickBot="1" x14ac:dyDescent="0.25">
      <c r="A45" s="19" t="s">
        <v>15</v>
      </c>
      <c r="B45" s="28" t="s">
        <v>17</v>
      </c>
      <c r="C45" s="20">
        <f>C43-C44</f>
        <v>0</v>
      </c>
      <c r="F45" s="215" t="s">
        <v>52</v>
      </c>
      <c r="G45" s="216"/>
      <c r="H45" s="97">
        <f>H43-H44</f>
        <v>0</v>
      </c>
    </row>
  </sheetData>
  <sheetProtection algorithmName="SHA-512" hashValue="h+xvJjhq2odMWI5W5J/g/ZRwjFo0GrV/giQWlHpkde4an5m63WgOhGbTkalMfWgUx1if61eLjpNKsj5BjQcKcg==" saltValue="BcAdPRjKKs8w35sWcg3Xtw==" spinCount="100000" sheet="1" formatCells="0" formatColumns="0" formatRows="0" insertColumns="0" insertRows="0" insertHyperlinks="0" deleteColumns="0" deleteRows="0" sort="0" autoFilter="0" pivotTables="0"/>
  <protectedRanges>
    <protectedRange password="EF18" sqref="C7:G37" name="Januar" securityDescriptor="O:WDG:WDD:(A;;CC;;;WD)"/>
  </protectedRanges>
  <customSheetViews>
    <customSheetView guid="{B6114B1D-4009-4B67-B118-1873D41C9D8F}">
      <selection activeCell="K6" sqref="K6"/>
      <pageMargins left="0.7" right="0.7" top="0.75" bottom="0.75" header="0.3" footer="0.3"/>
      <pageSetup paperSize="9" orientation="portrait" r:id="rId1"/>
      <headerFooter alignWithMargins="0"/>
    </customSheetView>
  </customSheetViews>
  <mergeCells count="11">
    <mergeCell ref="F41:G41"/>
    <mergeCell ref="F42:G42"/>
    <mergeCell ref="F43:G43"/>
    <mergeCell ref="F44:G44"/>
    <mergeCell ref="F45:G45"/>
    <mergeCell ref="B4:D4"/>
    <mergeCell ref="E4:H4"/>
    <mergeCell ref="A40:C40"/>
    <mergeCell ref="F40:H40"/>
    <mergeCell ref="A1:H1"/>
    <mergeCell ref="A2:H2"/>
  </mergeCells>
  <phoneticPr fontId="5" type="noConversion"/>
  <conditionalFormatting sqref="A7:H37">
    <cfRule type="expression" dxfId="72" priority="63">
      <formula>OR($B7="Samstag",$B7="Sonntag")</formula>
    </cfRule>
  </conditionalFormatting>
  <conditionalFormatting sqref="K6 A6:H37">
    <cfRule type="expression" dxfId="71" priority="1">
      <formula>($C6="Krank")</formula>
    </cfRule>
    <cfRule type="expression" dxfId="70" priority="5">
      <formula>($C6="Urlaub")</formula>
    </cfRule>
  </conditionalFormatting>
  <conditionalFormatting sqref="A6:H37">
    <cfRule type="expression" dxfId="69" priority="2">
      <formula>($C6="Sonderurlaub")</formula>
    </cfRule>
    <cfRule type="expression" dxfId="68" priority="4">
      <formula>($C6="AZV Tag")</formula>
    </cfRule>
  </conditionalFormatting>
  <pageMargins left="0.7" right="0.7" top="0.75" bottom="0.75" header="0.3" footer="0.3"/>
  <pageSetup paperSize="9" orientation="portrait" r:id="rId2"/>
  <headerFooter alignWithMargins="0"/>
  <cellWatches>
    <cellWatch r="A4"/>
  </cellWatches>
  <extLst>
    <ext xmlns:x14="http://schemas.microsoft.com/office/spreadsheetml/2009/9/main" uri="{78C0D931-6437-407d-A8EE-F0AAD7539E65}">
      <x14:conditionalFormattings>
        <x14:conditionalFormatting xmlns:xm="http://schemas.microsoft.com/office/excel/2006/main">
          <x14:cfRule type="expression" priority="87" id="{371898E5-EFC3-4046-B670-749203E6010F}">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count="3">
        <x14:dataValidation type="list" errorStyle="information" allowBlank="1" showInputMessage="1" showErrorMessage="1" errorTitle="Diese Info kommt nur im Januar!" error="Bitte wählen sie einen Eintrag aus dem Dropdownmenü aus!_x000a_Wenn dort keine Werte zu finden sind, muss zuerst das Arbeitszeitmodell auf der Startseite ausgefüllt werden._x000a_Klicken sie auf OK um den eingegebenen Wert anzunehmen." xr:uid="{00000000-0002-0000-0300-000000000000}">
          <x14:formula1>
            <xm:f>Hilfsblatt!$D$5:$D$12</xm:f>
          </x14:formula1>
          <xm:sqref>D7:D37</xm:sqref>
        </x14:dataValidation>
        <x14:dataValidation type="list" showInputMessage="1" xr:uid="{00000000-0002-0000-0300-000001000000}">
          <x14:formula1>
            <xm:f>Hilfsblatt!$G$5:$G$12</xm:f>
          </x14:formula1>
          <xm:sqref>G7:G37</xm:sqref>
        </x14:dataValidation>
        <x14:dataValidation type="list" errorStyle="information" allowBlank="1" showInputMessage="1" xr:uid="{00000000-0002-0000-0300-000002000000}">
          <x14:formula1>
            <xm:f>Hilfsblatt!$O$5:$O$10</xm:f>
          </x14:formula1>
          <xm:sqref>C7:C37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8"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6"/>
      <c r="C1" s="246"/>
      <c r="D1" s="246"/>
      <c r="E1" s="246"/>
      <c r="F1" s="246"/>
      <c r="G1" s="246"/>
      <c r="H1" s="246"/>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8"/>
      <c r="D4" s="238"/>
      <c r="E4" s="241" t="s">
        <v>101</v>
      </c>
      <c r="F4" s="241"/>
      <c r="G4" s="241"/>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row>
    <row r="7" spans="1:10" ht="16.5" thickBot="1" x14ac:dyDescent="0.25">
      <c r="A7" s="33">
        <v>42766</v>
      </c>
      <c r="B7" s="10" t="s">
        <v>11</v>
      </c>
      <c r="C7" s="7"/>
      <c r="D7" s="11"/>
      <c r="E7" s="11"/>
      <c r="F7" s="11"/>
      <c r="G7" s="11"/>
      <c r="H7" s="11" t="str">
        <f>IF(F7,F7-E7-G7,"")</f>
        <v/>
      </c>
      <c r="I7" s="115"/>
      <c r="J7" s="115"/>
    </row>
    <row r="8" spans="1:10" ht="16.5" thickBot="1" x14ac:dyDescent="0.25">
      <c r="A8" s="33">
        <v>42767</v>
      </c>
      <c r="B8" s="10" t="s">
        <v>5</v>
      </c>
      <c r="C8" s="7"/>
      <c r="D8" s="11"/>
      <c r="E8" s="11"/>
      <c r="F8" s="11"/>
      <c r="G8" s="11"/>
      <c r="H8" s="11" t="str">
        <f t="shared" ref="H8:H37" si="0">IF(F8,F8-E8-G8,"")</f>
        <v/>
      </c>
      <c r="I8" s="115"/>
      <c r="J8" s="115"/>
    </row>
    <row r="9" spans="1:10" ht="16.5" thickBot="1" x14ac:dyDescent="0.25">
      <c r="A9" s="33">
        <v>42768</v>
      </c>
      <c r="B9" s="10" t="s">
        <v>6</v>
      </c>
      <c r="C9" s="7"/>
      <c r="D9" s="11"/>
      <c r="E9" s="11"/>
      <c r="F9" s="11"/>
      <c r="G9" s="11"/>
      <c r="H9" s="11" t="str">
        <f t="shared" si="0"/>
        <v/>
      </c>
      <c r="I9" s="115"/>
      <c r="J9" s="115"/>
    </row>
    <row r="10" spans="1:10" ht="15.75" customHeight="1" thickBot="1" x14ac:dyDescent="0.25">
      <c r="A10" s="33">
        <v>42769</v>
      </c>
      <c r="B10" s="10" t="s">
        <v>7</v>
      </c>
      <c r="C10" s="7"/>
      <c r="D10" s="11"/>
      <c r="E10" s="11"/>
      <c r="F10" s="11"/>
      <c r="G10" s="11"/>
      <c r="H10" s="11" t="str">
        <f t="shared" si="0"/>
        <v/>
      </c>
      <c r="I10" s="115"/>
      <c r="J10" s="115"/>
    </row>
    <row r="11" spans="1:10" ht="16.5" thickBot="1" x14ac:dyDescent="0.25">
      <c r="A11" s="33">
        <v>42770</v>
      </c>
      <c r="B11" s="10" t="s">
        <v>8</v>
      </c>
      <c r="C11" s="7"/>
      <c r="D11" s="11"/>
      <c r="E11" s="11"/>
      <c r="F11" s="11"/>
      <c r="G11" s="11"/>
      <c r="H11" s="11" t="str">
        <f t="shared" si="0"/>
        <v/>
      </c>
      <c r="I11" s="115"/>
      <c r="J11" s="115"/>
    </row>
    <row r="12" spans="1:10" ht="16.5" thickBot="1" x14ac:dyDescent="0.25">
      <c r="A12" s="33">
        <v>42771</v>
      </c>
      <c r="B12" s="10" t="s">
        <v>9</v>
      </c>
      <c r="C12" s="7"/>
      <c r="D12" s="11"/>
      <c r="E12" s="11"/>
      <c r="F12" s="11"/>
      <c r="G12" s="11"/>
      <c r="H12" s="11" t="str">
        <f t="shared" si="0"/>
        <v/>
      </c>
      <c r="I12" s="115"/>
      <c r="J12" s="115"/>
    </row>
    <row r="13" spans="1:10" ht="16.5" thickBot="1" x14ac:dyDescent="0.25">
      <c r="A13" s="33">
        <v>42772</v>
      </c>
      <c r="B13" s="10" t="s">
        <v>10</v>
      </c>
      <c r="C13" s="7"/>
      <c r="D13" s="11"/>
      <c r="E13" s="11"/>
      <c r="F13" s="11"/>
      <c r="G13" s="11"/>
      <c r="H13" s="11" t="str">
        <f t="shared" si="0"/>
        <v/>
      </c>
      <c r="I13" s="115"/>
      <c r="J13" s="115"/>
    </row>
    <row r="14" spans="1:10" ht="16.5" thickBot="1" x14ac:dyDescent="0.25">
      <c r="A14" s="33">
        <v>42773</v>
      </c>
      <c r="B14" s="10" t="s">
        <v>11</v>
      </c>
      <c r="C14" s="7"/>
      <c r="D14" s="11"/>
      <c r="E14" s="11"/>
      <c r="F14" s="11"/>
      <c r="G14" s="11"/>
      <c r="H14" s="11" t="str">
        <f t="shared" si="0"/>
        <v/>
      </c>
      <c r="I14" s="115"/>
      <c r="J14" s="115"/>
    </row>
    <row r="15" spans="1:10" ht="16.5" thickBot="1" x14ac:dyDescent="0.25">
      <c r="A15" s="33">
        <v>42774</v>
      </c>
      <c r="B15" s="10" t="s">
        <v>5</v>
      </c>
      <c r="C15" s="7"/>
      <c r="D15" s="11"/>
      <c r="E15" s="11"/>
      <c r="F15" s="11"/>
      <c r="G15" s="11"/>
      <c r="H15" s="11" t="str">
        <f t="shared" si="0"/>
        <v/>
      </c>
      <c r="I15" s="115"/>
      <c r="J15" s="115"/>
    </row>
    <row r="16" spans="1:10" ht="16.5" thickBot="1" x14ac:dyDescent="0.25">
      <c r="A16" s="33">
        <v>42775</v>
      </c>
      <c r="B16" s="10" t="s">
        <v>6</v>
      </c>
      <c r="C16" s="7"/>
      <c r="D16" s="11"/>
      <c r="E16" s="11"/>
      <c r="F16" s="11"/>
      <c r="G16" s="11"/>
      <c r="H16" s="11" t="str">
        <f t="shared" si="0"/>
        <v/>
      </c>
      <c r="I16" s="115"/>
      <c r="J16" s="115"/>
    </row>
    <row r="17" spans="1:10" ht="15.75" customHeight="1" thickBot="1" x14ac:dyDescent="0.25">
      <c r="A17" s="33">
        <v>42776</v>
      </c>
      <c r="B17" s="10" t="s">
        <v>7</v>
      </c>
      <c r="C17" s="7"/>
      <c r="D17" s="11"/>
      <c r="E17" s="11"/>
      <c r="F17" s="11"/>
      <c r="G17" s="11"/>
      <c r="H17" s="11" t="str">
        <f t="shared" si="0"/>
        <v/>
      </c>
      <c r="I17" s="115"/>
      <c r="J17" s="115"/>
    </row>
    <row r="18" spans="1:10" ht="16.5" thickBot="1" x14ac:dyDescent="0.25">
      <c r="A18" s="33">
        <v>42777</v>
      </c>
      <c r="B18" s="10" t="s">
        <v>8</v>
      </c>
      <c r="C18" s="7"/>
      <c r="D18" s="11"/>
      <c r="E18" s="11"/>
      <c r="F18" s="11"/>
      <c r="G18" s="11"/>
      <c r="H18" s="11" t="str">
        <f t="shared" si="0"/>
        <v/>
      </c>
      <c r="I18" s="115"/>
      <c r="J18" s="115"/>
    </row>
    <row r="19" spans="1:10" ht="16.5" thickBot="1" x14ac:dyDescent="0.25">
      <c r="A19" s="33">
        <v>42778</v>
      </c>
      <c r="B19" s="10" t="s">
        <v>9</v>
      </c>
      <c r="C19" s="7"/>
      <c r="D19" s="11"/>
      <c r="E19" s="11"/>
      <c r="F19" s="11"/>
      <c r="G19" s="11"/>
      <c r="H19" s="11" t="str">
        <f t="shared" si="0"/>
        <v/>
      </c>
      <c r="I19" s="115"/>
      <c r="J19" s="115"/>
    </row>
    <row r="20" spans="1:10" ht="16.5" thickBot="1" x14ac:dyDescent="0.25">
      <c r="A20" s="33">
        <v>42779</v>
      </c>
      <c r="B20" s="10" t="s">
        <v>10</v>
      </c>
      <c r="C20" s="7"/>
      <c r="D20" s="11"/>
      <c r="E20" s="11"/>
      <c r="F20" s="11"/>
      <c r="G20" s="11"/>
      <c r="H20" s="11" t="str">
        <f t="shared" si="0"/>
        <v/>
      </c>
      <c r="I20" s="115"/>
      <c r="J20" s="115"/>
    </row>
    <row r="21" spans="1:10" ht="16.5" thickBot="1" x14ac:dyDescent="0.25">
      <c r="A21" s="33">
        <v>42780</v>
      </c>
      <c r="B21" s="10" t="s">
        <v>11</v>
      </c>
      <c r="C21" s="7"/>
      <c r="D21" s="11"/>
      <c r="E21" s="11"/>
      <c r="F21" s="11"/>
      <c r="G21" s="11"/>
      <c r="H21" s="11" t="str">
        <f t="shared" si="0"/>
        <v/>
      </c>
      <c r="I21" s="115"/>
      <c r="J21" s="115"/>
    </row>
    <row r="22" spans="1:10" ht="16.5" thickBot="1" x14ac:dyDescent="0.25">
      <c r="A22" s="33">
        <v>42781</v>
      </c>
      <c r="B22" s="10" t="s">
        <v>5</v>
      </c>
      <c r="C22" s="7"/>
      <c r="D22" s="11"/>
      <c r="E22" s="11"/>
      <c r="F22" s="11"/>
      <c r="G22" s="11"/>
      <c r="H22" s="11" t="str">
        <f t="shared" si="0"/>
        <v/>
      </c>
      <c r="I22" s="115"/>
      <c r="J22" s="115"/>
    </row>
    <row r="23" spans="1:10" ht="16.5" thickBot="1" x14ac:dyDescent="0.25">
      <c r="A23" s="33">
        <v>42782</v>
      </c>
      <c r="B23" s="10" t="s">
        <v>6</v>
      </c>
      <c r="C23" s="7"/>
      <c r="D23" s="11"/>
      <c r="E23" s="11"/>
      <c r="F23" s="11"/>
      <c r="G23" s="11"/>
      <c r="H23" s="11" t="str">
        <f t="shared" si="0"/>
        <v/>
      </c>
      <c r="I23" s="115"/>
      <c r="J23" s="115"/>
    </row>
    <row r="24" spans="1:10" ht="15.75" customHeight="1" thickBot="1" x14ac:dyDescent="0.25">
      <c r="A24" s="33">
        <v>42783</v>
      </c>
      <c r="B24" s="10" t="s">
        <v>7</v>
      </c>
      <c r="C24" s="7"/>
      <c r="D24" s="11"/>
      <c r="E24" s="11"/>
      <c r="F24" s="11"/>
      <c r="G24" s="11"/>
      <c r="H24" s="11" t="str">
        <f t="shared" si="0"/>
        <v/>
      </c>
      <c r="I24" s="115"/>
      <c r="J24" s="115"/>
    </row>
    <row r="25" spans="1:10" ht="16.5" thickBot="1" x14ac:dyDescent="0.25">
      <c r="A25" s="33">
        <v>42784</v>
      </c>
      <c r="B25" s="10" t="s">
        <v>8</v>
      </c>
      <c r="C25" s="7"/>
      <c r="D25" s="11"/>
      <c r="E25" s="11"/>
      <c r="F25" s="11"/>
      <c r="G25" s="11"/>
      <c r="H25" s="11" t="str">
        <f t="shared" si="0"/>
        <v/>
      </c>
      <c r="I25" s="115"/>
      <c r="J25" s="115"/>
    </row>
    <row r="26" spans="1:10" ht="16.5" thickBot="1" x14ac:dyDescent="0.25">
      <c r="A26" s="33">
        <v>42785</v>
      </c>
      <c r="B26" s="10" t="s">
        <v>9</v>
      </c>
      <c r="C26" s="7"/>
      <c r="D26" s="11"/>
      <c r="E26" s="11"/>
      <c r="F26" s="11"/>
      <c r="G26" s="11"/>
      <c r="H26" s="11" t="str">
        <f t="shared" si="0"/>
        <v/>
      </c>
      <c r="I26" s="115"/>
      <c r="J26" s="115"/>
    </row>
    <row r="27" spans="1:10" ht="16.5" thickBot="1" x14ac:dyDescent="0.25">
      <c r="A27" s="33">
        <v>42786</v>
      </c>
      <c r="B27" s="10" t="s">
        <v>10</v>
      </c>
      <c r="C27" s="7"/>
      <c r="D27" s="11"/>
      <c r="E27" s="11"/>
      <c r="F27" s="11"/>
      <c r="G27" s="11"/>
      <c r="H27" s="11" t="str">
        <f t="shared" si="0"/>
        <v/>
      </c>
      <c r="I27" s="115"/>
      <c r="J27" s="115"/>
    </row>
    <row r="28" spans="1:10" ht="16.5" thickBot="1" x14ac:dyDescent="0.25">
      <c r="A28" s="33">
        <v>42787</v>
      </c>
      <c r="B28" s="10" t="s">
        <v>11</v>
      </c>
      <c r="C28" s="7"/>
      <c r="D28" s="11"/>
      <c r="E28" s="11"/>
      <c r="F28" s="11"/>
      <c r="G28" s="11"/>
      <c r="H28" s="11" t="str">
        <f t="shared" si="0"/>
        <v/>
      </c>
      <c r="I28" s="115"/>
      <c r="J28" s="115"/>
    </row>
    <row r="29" spans="1:10" ht="16.5" thickBot="1" x14ac:dyDescent="0.25">
      <c r="A29" s="33">
        <v>42788</v>
      </c>
      <c r="B29" s="10" t="s">
        <v>5</v>
      </c>
      <c r="C29" s="7"/>
      <c r="D29" s="11"/>
      <c r="E29" s="11"/>
      <c r="F29" s="11"/>
      <c r="G29" s="11"/>
      <c r="H29" s="11" t="str">
        <f t="shared" si="0"/>
        <v/>
      </c>
      <c r="I29" s="115"/>
      <c r="J29" s="115"/>
    </row>
    <row r="30" spans="1:10" ht="16.5" thickBot="1" x14ac:dyDescent="0.25">
      <c r="A30" s="33">
        <v>42789</v>
      </c>
      <c r="B30" s="10" t="s">
        <v>6</v>
      </c>
      <c r="C30" s="7"/>
      <c r="D30" s="11"/>
      <c r="E30" s="11"/>
      <c r="F30" s="11"/>
      <c r="G30" s="11"/>
      <c r="H30" s="11" t="str">
        <f t="shared" si="0"/>
        <v/>
      </c>
      <c r="I30" s="115"/>
      <c r="J30" s="115"/>
    </row>
    <row r="31" spans="1:10" ht="15.75" customHeight="1" thickBot="1" x14ac:dyDescent="0.25">
      <c r="A31" s="33">
        <v>42790</v>
      </c>
      <c r="B31" s="10" t="s">
        <v>7</v>
      </c>
      <c r="C31" s="7"/>
      <c r="D31" s="11"/>
      <c r="E31" s="11"/>
      <c r="F31" s="11"/>
      <c r="G31" s="11"/>
      <c r="H31" s="11" t="str">
        <f t="shared" si="0"/>
        <v/>
      </c>
      <c r="I31" s="115"/>
      <c r="J31" s="115"/>
    </row>
    <row r="32" spans="1:10" ht="16.5" thickBot="1" x14ac:dyDescent="0.25">
      <c r="A32" s="33">
        <v>42791</v>
      </c>
      <c r="B32" s="10" t="s">
        <v>8</v>
      </c>
      <c r="C32" s="7"/>
      <c r="D32" s="11"/>
      <c r="E32" s="11"/>
      <c r="F32" s="11"/>
      <c r="G32" s="11"/>
      <c r="H32" s="11" t="str">
        <f t="shared" si="0"/>
        <v/>
      </c>
      <c r="I32" s="115"/>
      <c r="J32" s="115"/>
    </row>
    <row r="33" spans="1:10" ht="16.5" thickBot="1" x14ac:dyDescent="0.25">
      <c r="A33" s="33">
        <v>42792</v>
      </c>
      <c r="B33" s="10" t="s">
        <v>9</v>
      </c>
      <c r="C33" s="7"/>
      <c r="D33" s="11"/>
      <c r="E33" s="11"/>
      <c r="F33" s="11"/>
      <c r="G33" s="11"/>
      <c r="H33" s="11" t="str">
        <f t="shared" si="0"/>
        <v/>
      </c>
      <c r="I33" s="115"/>
      <c r="J33" s="115"/>
    </row>
    <row r="34" spans="1:10" ht="16.5" thickBot="1" x14ac:dyDescent="0.25">
      <c r="A34" s="33">
        <v>42793</v>
      </c>
      <c r="B34" s="10" t="s">
        <v>10</v>
      </c>
      <c r="C34" s="7"/>
      <c r="D34" s="11"/>
      <c r="E34" s="11"/>
      <c r="F34" s="11"/>
      <c r="G34" s="11"/>
      <c r="H34" s="11" t="str">
        <f t="shared" si="0"/>
        <v/>
      </c>
      <c r="I34" s="115"/>
      <c r="J34" s="115"/>
    </row>
    <row r="35" spans="1:10" ht="16.5" thickBot="1" x14ac:dyDescent="0.25">
      <c r="A35" s="33"/>
      <c r="B35" s="10"/>
      <c r="C35" s="7"/>
      <c r="D35" s="11"/>
      <c r="E35" s="11"/>
      <c r="F35" s="11"/>
      <c r="G35" s="11"/>
      <c r="H35" s="11" t="str">
        <f t="shared" si="0"/>
        <v/>
      </c>
      <c r="I35" s="115"/>
      <c r="J35" s="115"/>
    </row>
    <row r="36" spans="1:10" ht="16.5" thickBot="1" x14ac:dyDescent="0.25">
      <c r="A36" s="33"/>
      <c r="B36" s="10"/>
      <c r="C36" s="7"/>
      <c r="D36" s="11"/>
      <c r="E36" s="11"/>
      <c r="F36" s="11"/>
      <c r="G36" s="11"/>
      <c r="H36" s="11" t="str">
        <f t="shared" si="0"/>
        <v/>
      </c>
      <c r="I36" s="115"/>
      <c r="J36" s="115"/>
    </row>
    <row r="37" spans="1:10" ht="16.5" thickBot="1" x14ac:dyDescent="0.25">
      <c r="A37" s="33"/>
      <c r="B37" s="10"/>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30"/>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Januar!C45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Tag"),Januar!H44)</f>
        <v>0</v>
      </c>
    </row>
    <row r="45" spans="1:10" ht="15.75" customHeight="1" thickBot="1" x14ac:dyDescent="0.25">
      <c r="A45" s="19" t="s">
        <v>15</v>
      </c>
      <c r="B45" s="28" t="s">
        <v>17</v>
      </c>
      <c r="C45" s="20">
        <f>C43-C44</f>
        <v>0</v>
      </c>
      <c r="F45" s="215" t="s">
        <v>52</v>
      </c>
      <c r="G45" s="216"/>
      <c r="H45" s="97">
        <f>H43-H44</f>
        <v>0</v>
      </c>
    </row>
  </sheetData>
  <sheetProtection algorithmName="SHA-512" hashValue="oaZO+/hDYM9pnXnQ1xQ65cb+Ynkl2r4LEiCYxiCiAaQqsgvDxqzvc05i+k1Ekp3FBge54O11eGWM8mgmb+tuBw==" saltValue="G5pxahPBrgR9BCej/6nStA==" spinCount="100000" sheet="1" formatCells="0" formatColumns="0" formatRows="0" insertColumns="0" insertRows="0" insertHyperlinks="0" deleteColumns="0" deleteRows="0" sort="0" autoFilter="0" pivotTables="0"/>
  <protectedRanges>
    <protectedRange password="EF18" sqref="C7:G37" name="Februar"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66" priority="64">
      <formula>OR($B7="Samstag",$B7="Sonntag")</formula>
    </cfRule>
  </conditionalFormatting>
  <conditionalFormatting sqref="A6:H37">
    <cfRule type="expression" dxfId="65" priority="1">
      <formula>($C6="Krank")</formula>
    </cfRule>
    <cfRule type="expression" dxfId="64" priority="2">
      <formula>($C6="Sonderurlaub")</formula>
    </cfRule>
    <cfRule type="expression" dxfId="63" priority="4">
      <formula>($C6="AZV Tag")</formula>
    </cfRule>
    <cfRule type="expression" dxfId="62"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33" id="{F43E8B8D-00AC-4556-8BAC-3C354D37C651}">
            <xm:f>OR($A7=Start!#REF!,$A7=Start!#REF!,$A7=Start!#REF!,$A7=Start!#REF!,$A7=Start!#REF!,$A7=Start!#REF!,$A7=Start!#REF!,$A7=Start!#REF!,$A7=Start!#REF!,$A7=Start!#REF!,$A7=Start!#REF!,$A7=Start!#REF!)</xm:f>
            <x14:dxf>
              <font>
                <color auto="1"/>
              </font>
              <fill>
                <patternFill>
                  <bgColor theme="5" tint="0.79998168889431442"/>
                </patternFill>
              </fill>
            </x14:dxf>
          </x14:cfRule>
          <xm:sqref>K33</xm:sqref>
        </x14:conditionalFormatting>
        <x14:conditionalFormatting xmlns:xm="http://schemas.microsoft.com/office/excel/2006/main">
          <x14:cfRule type="expression" priority="88" id="{0398088E-5275-460A-A269-5F0CBBF2DD53}">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count="3">
        <x14:dataValidation type="list" errorStyle="information" allowBlank="1" showInputMessage="1" xr:uid="{00000000-0002-0000-0400-000000000000}">
          <x14:formula1>
            <xm:f>Hilfsblatt!$D$5:$D$12</xm:f>
          </x14:formula1>
          <xm:sqref>D7:D37</xm:sqref>
        </x14:dataValidation>
        <x14:dataValidation type="list" showInputMessage="1" xr:uid="{00000000-0002-0000-0400-000001000000}">
          <x14:formula1>
            <xm:f>Hilfsblatt!$G$5:$G$12</xm:f>
          </x14:formula1>
          <xm:sqref>G7:G37</xm:sqref>
        </x14:dataValidation>
        <x14:dataValidation type="list" errorStyle="information" allowBlank="1" showInputMessage="1" xr:uid="{00000000-0002-0000-0400-000002000000}">
          <x14:formula1>
            <xm:f>Hilfsblatt!$O$5:$O$10</xm:f>
          </x14:formula1>
          <xm:sqref>C7:C37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tabColor theme="4"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102</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c r="I6" s="115"/>
      <c r="J6" s="115"/>
    </row>
    <row r="7" spans="1:10" ht="16.5" thickBot="1" x14ac:dyDescent="0.25">
      <c r="A7" s="33">
        <v>42794</v>
      </c>
      <c r="B7" s="10" t="s">
        <v>11</v>
      </c>
      <c r="C7" s="7"/>
      <c r="D7" s="11"/>
      <c r="E7" s="11"/>
      <c r="F7" s="11"/>
      <c r="G7" s="11"/>
      <c r="H7" s="11" t="str">
        <f>IF(F7,F7-E7-G7,"")</f>
        <v/>
      </c>
      <c r="I7" s="115"/>
      <c r="J7" s="115"/>
    </row>
    <row r="8" spans="1:10" ht="16.5" thickBot="1" x14ac:dyDescent="0.25">
      <c r="A8" s="33">
        <v>42795</v>
      </c>
      <c r="B8" s="10" t="s">
        <v>5</v>
      </c>
      <c r="C8" s="7"/>
      <c r="D8" s="11"/>
      <c r="E8" s="11"/>
      <c r="F8" s="11"/>
      <c r="G8" s="11"/>
      <c r="H8" s="11" t="str">
        <f t="shared" ref="H8:H37" si="0">IF(F8,F8-E8-G8,"")</f>
        <v/>
      </c>
      <c r="I8" s="115"/>
      <c r="J8" s="115"/>
    </row>
    <row r="9" spans="1:10" ht="16.5" thickBot="1" x14ac:dyDescent="0.25">
      <c r="A9" s="33">
        <v>42796</v>
      </c>
      <c r="B9" s="10" t="s">
        <v>6</v>
      </c>
      <c r="C9" s="7"/>
      <c r="D9" s="11"/>
      <c r="E9" s="11"/>
      <c r="F9" s="11"/>
      <c r="G9" s="11"/>
      <c r="H9" s="11" t="str">
        <f t="shared" si="0"/>
        <v/>
      </c>
      <c r="I9" s="115"/>
      <c r="J9" s="115"/>
    </row>
    <row r="10" spans="1:10" ht="15.75" customHeight="1" thickBot="1" x14ac:dyDescent="0.25">
      <c r="A10" s="33">
        <v>42797</v>
      </c>
      <c r="B10" s="10" t="s">
        <v>7</v>
      </c>
      <c r="C10" s="7"/>
      <c r="D10" s="11"/>
      <c r="E10" s="11"/>
      <c r="F10" s="11"/>
      <c r="G10" s="11"/>
      <c r="H10" s="11" t="str">
        <f t="shared" si="0"/>
        <v/>
      </c>
      <c r="I10" s="115"/>
      <c r="J10" s="115"/>
    </row>
    <row r="11" spans="1:10" ht="16.5" thickBot="1" x14ac:dyDescent="0.25">
      <c r="A11" s="33">
        <v>42798</v>
      </c>
      <c r="B11" s="10" t="s">
        <v>8</v>
      </c>
      <c r="C11" s="7"/>
      <c r="D11" s="11"/>
      <c r="E11" s="11"/>
      <c r="F11" s="11"/>
      <c r="G11" s="11"/>
      <c r="H11" s="11" t="str">
        <f t="shared" si="0"/>
        <v/>
      </c>
      <c r="I11" s="115"/>
      <c r="J11" s="115"/>
    </row>
    <row r="12" spans="1:10" ht="16.5" thickBot="1" x14ac:dyDescent="0.25">
      <c r="A12" s="33">
        <v>42799</v>
      </c>
      <c r="B12" s="10" t="s">
        <v>9</v>
      </c>
      <c r="C12" s="7"/>
      <c r="D12" s="11"/>
      <c r="E12" s="11"/>
      <c r="F12" s="11"/>
      <c r="G12" s="11"/>
      <c r="H12" s="11" t="str">
        <f t="shared" si="0"/>
        <v/>
      </c>
      <c r="I12" s="115"/>
      <c r="J12" s="115"/>
    </row>
    <row r="13" spans="1:10" ht="16.5" thickBot="1" x14ac:dyDescent="0.25">
      <c r="A13" s="33">
        <v>42800</v>
      </c>
      <c r="B13" s="10" t="s">
        <v>10</v>
      </c>
      <c r="C13" s="7"/>
      <c r="D13" s="11"/>
      <c r="E13" s="11"/>
      <c r="F13" s="11"/>
      <c r="G13" s="11"/>
      <c r="H13" s="11" t="str">
        <f t="shared" si="0"/>
        <v/>
      </c>
      <c r="I13" s="115"/>
      <c r="J13" s="115"/>
    </row>
    <row r="14" spans="1:10" ht="16.5" thickBot="1" x14ac:dyDescent="0.25">
      <c r="A14" s="33">
        <v>42801</v>
      </c>
      <c r="B14" s="10" t="s">
        <v>11</v>
      </c>
      <c r="C14" s="7"/>
      <c r="D14" s="11"/>
      <c r="E14" s="11"/>
      <c r="F14" s="11"/>
      <c r="G14" s="11"/>
      <c r="H14" s="11" t="str">
        <f t="shared" si="0"/>
        <v/>
      </c>
      <c r="I14" s="115"/>
      <c r="J14" s="115"/>
    </row>
    <row r="15" spans="1:10" ht="16.5" thickBot="1" x14ac:dyDescent="0.25">
      <c r="A15" s="33">
        <v>42802</v>
      </c>
      <c r="B15" s="10" t="s">
        <v>5</v>
      </c>
      <c r="C15" s="7"/>
      <c r="D15" s="11"/>
      <c r="E15" s="11"/>
      <c r="F15" s="11"/>
      <c r="G15" s="11"/>
      <c r="H15" s="11" t="str">
        <f t="shared" si="0"/>
        <v/>
      </c>
      <c r="I15" s="115"/>
      <c r="J15" s="115"/>
    </row>
    <row r="16" spans="1:10" ht="16.5" thickBot="1" x14ac:dyDescent="0.25">
      <c r="A16" s="33">
        <v>42803</v>
      </c>
      <c r="B16" s="10" t="s">
        <v>6</v>
      </c>
      <c r="C16" s="7"/>
      <c r="D16" s="11"/>
      <c r="E16" s="11"/>
      <c r="F16" s="11"/>
      <c r="G16" s="11"/>
      <c r="H16" s="11" t="str">
        <f t="shared" si="0"/>
        <v/>
      </c>
      <c r="I16" s="115"/>
      <c r="J16" s="115"/>
    </row>
    <row r="17" spans="1:10" ht="15.75" customHeight="1" thickBot="1" x14ac:dyDescent="0.25">
      <c r="A17" s="33">
        <v>42804</v>
      </c>
      <c r="B17" s="10" t="s">
        <v>7</v>
      </c>
      <c r="C17" s="7"/>
      <c r="D17" s="11"/>
      <c r="E17" s="11"/>
      <c r="F17" s="11"/>
      <c r="G17" s="11"/>
      <c r="H17" s="11" t="str">
        <f t="shared" si="0"/>
        <v/>
      </c>
      <c r="I17" s="115"/>
      <c r="J17" s="115"/>
    </row>
    <row r="18" spans="1:10" ht="16.5" thickBot="1" x14ac:dyDescent="0.25">
      <c r="A18" s="33">
        <v>42805</v>
      </c>
      <c r="B18" s="10" t="s">
        <v>8</v>
      </c>
      <c r="C18" s="7"/>
      <c r="D18" s="11"/>
      <c r="E18" s="11"/>
      <c r="F18" s="11"/>
      <c r="G18" s="11"/>
      <c r="H18" s="11" t="str">
        <f t="shared" si="0"/>
        <v/>
      </c>
      <c r="I18" s="115"/>
      <c r="J18" s="115"/>
    </row>
    <row r="19" spans="1:10" ht="16.5" thickBot="1" x14ac:dyDescent="0.25">
      <c r="A19" s="33">
        <v>42806</v>
      </c>
      <c r="B19" s="10" t="s">
        <v>9</v>
      </c>
      <c r="C19" s="7"/>
      <c r="D19" s="11"/>
      <c r="E19" s="11"/>
      <c r="F19" s="11"/>
      <c r="G19" s="11"/>
      <c r="H19" s="11" t="str">
        <f t="shared" si="0"/>
        <v/>
      </c>
      <c r="I19" s="115"/>
      <c r="J19" s="115"/>
    </row>
    <row r="20" spans="1:10" ht="16.5" thickBot="1" x14ac:dyDescent="0.25">
      <c r="A20" s="33">
        <v>42807</v>
      </c>
      <c r="B20" s="10" t="s">
        <v>10</v>
      </c>
      <c r="C20" s="7"/>
      <c r="D20" s="11"/>
      <c r="E20" s="11"/>
      <c r="F20" s="11"/>
      <c r="G20" s="11"/>
      <c r="H20" s="11" t="str">
        <f t="shared" si="0"/>
        <v/>
      </c>
      <c r="I20" s="115"/>
      <c r="J20" s="115"/>
    </row>
    <row r="21" spans="1:10" ht="16.5" thickBot="1" x14ac:dyDescent="0.25">
      <c r="A21" s="33">
        <v>42808</v>
      </c>
      <c r="B21" s="10" t="s">
        <v>11</v>
      </c>
      <c r="C21" s="7"/>
      <c r="D21" s="11"/>
      <c r="E21" s="11"/>
      <c r="F21" s="11"/>
      <c r="G21" s="11"/>
      <c r="H21" s="11" t="str">
        <f t="shared" si="0"/>
        <v/>
      </c>
      <c r="I21" s="115"/>
      <c r="J21" s="115"/>
    </row>
    <row r="22" spans="1:10" ht="16.5" thickBot="1" x14ac:dyDescent="0.25">
      <c r="A22" s="33">
        <v>42809</v>
      </c>
      <c r="B22" s="10" t="s">
        <v>5</v>
      </c>
      <c r="C22" s="7"/>
      <c r="D22" s="11"/>
      <c r="E22" s="11"/>
      <c r="F22" s="11"/>
      <c r="G22" s="11"/>
      <c r="H22" s="11" t="str">
        <f t="shared" si="0"/>
        <v/>
      </c>
      <c r="I22" s="115"/>
      <c r="J22" s="115"/>
    </row>
    <row r="23" spans="1:10" ht="16.5" thickBot="1" x14ac:dyDescent="0.25">
      <c r="A23" s="33">
        <v>42810</v>
      </c>
      <c r="B23" s="10" t="s">
        <v>6</v>
      </c>
      <c r="C23" s="7"/>
      <c r="D23" s="11"/>
      <c r="E23" s="11"/>
      <c r="F23" s="11"/>
      <c r="G23" s="11"/>
      <c r="H23" s="11" t="str">
        <f t="shared" si="0"/>
        <v/>
      </c>
      <c r="I23" s="115"/>
      <c r="J23" s="115"/>
    </row>
    <row r="24" spans="1:10" ht="15.75" customHeight="1" thickBot="1" x14ac:dyDescent="0.25">
      <c r="A24" s="33">
        <v>42811</v>
      </c>
      <c r="B24" s="10" t="s">
        <v>7</v>
      </c>
      <c r="C24" s="7"/>
      <c r="D24" s="11"/>
      <c r="E24" s="11"/>
      <c r="F24" s="11"/>
      <c r="G24" s="11"/>
      <c r="H24" s="11" t="str">
        <f t="shared" si="0"/>
        <v/>
      </c>
      <c r="I24" s="115"/>
      <c r="J24" s="115"/>
    </row>
    <row r="25" spans="1:10" ht="16.5" thickBot="1" x14ac:dyDescent="0.25">
      <c r="A25" s="33">
        <v>42812</v>
      </c>
      <c r="B25" s="10" t="s">
        <v>8</v>
      </c>
      <c r="C25" s="7"/>
      <c r="D25" s="11"/>
      <c r="E25" s="11"/>
      <c r="F25" s="11"/>
      <c r="G25" s="11"/>
      <c r="H25" s="11" t="str">
        <f t="shared" si="0"/>
        <v/>
      </c>
      <c r="I25" s="115"/>
      <c r="J25" s="115"/>
    </row>
    <row r="26" spans="1:10" ht="16.5" thickBot="1" x14ac:dyDescent="0.25">
      <c r="A26" s="33">
        <v>42813</v>
      </c>
      <c r="B26" s="10" t="s">
        <v>9</v>
      </c>
      <c r="C26" s="7"/>
      <c r="D26" s="11"/>
      <c r="E26" s="11"/>
      <c r="F26" s="11"/>
      <c r="G26" s="11"/>
      <c r="H26" s="11" t="str">
        <f t="shared" si="0"/>
        <v/>
      </c>
      <c r="I26" s="115"/>
      <c r="J26" s="115"/>
    </row>
    <row r="27" spans="1:10" ht="16.5" thickBot="1" x14ac:dyDescent="0.25">
      <c r="A27" s="33">
        <v>42814</v>
      </c>
      <c r="B27" s="10" t="s">
        <v>10</v>
      </c>
      <c r="C27" s="7"/>
      <c r="D27" s="11"/>
      <c r="E27" s="11"/>
      <c r="F27" s="11"/>
      <c r="G27" s="11"/>
      <c r="H27" s="11" t="str">
        <f t="shared" si="0"/>
        <v/>
      </c>
      <c r="I27" s="115"/>
      <c r="J27" s="115"/>
    </row>
    <row r="28" spans="1:10" ht="16.5" thickBot="1" x14ac:dyDescent="0.25">
      <c r="A28" s="33">
        <v>42815</v>
      </c>
      <c r="B28" s="10" t="s">
        <v>11</v>
      </c>
      <c r="C28" s="7"/>
      <c r="D28" s="11"/>
      <c r="E28" s="11"/>
      <c r="F28" s="11"/>
      <c r="G28" s="11"/>
      <c r="H28" s="11" t="str">
        <f t="shared" si="0"/>
        <v/>
      </c>
      <c r="I28" s="115"/>
      <c r="J28" s="115"/>
    </row>
    <row r="29" spans="1:10" ht="16.5" thickBot="1" x14ac:dyDescent="0.25">
      <c r="A29" s="33">
        <v>42816</v>
      </c>
      <c r="B29" s="10" t="s">
        <v>5</v>
      </c>
      <c r="C29" s="7"/>
      <c r="D29" s="11"/>
      <c r="E29" s="11"/>
      <c r="F29" s="11"/>
      <c r="G29" s="11"/>
      <c r="H29" s="11" t="str">
        <f t="shared" si="0"/>
        <v/>
      </c>
      <c r="I29" s="115"/>
      <c r="J29" s="115"/>
    </row>
    <row r="30" spans="1:10" ht="16.5" thickBot="1" x14ac:dyDescent="0.25">
      <c r="A30" s="33">
        <v>42817</v>
      </c>
      <c r="B30" s="10" t="s">
        <v>6</v>
      </c>
      <c r="C30" s="7"/>
      <c r="D30" s="11"/>
      <c r="E30" s="11"/>
      <c r="F30" s="11"/>
      <c r="G30" s="11"/>
      <c r="H30" s="11" t="str">
        <f t="shared" si="0"/>
        <v/>
      </c>
      <c r="I30" s="115"/>
      <c r="J30" s="115"/>
    </row>
    <row r="31" spans="1:10" ht="15.75" customHeight="1" thickBot="1" x14ac:dyDescent="0.25">
      <c r="A31" s="33">
        <v>42818</v>
      </c>
      <c r="B31" s="10" t="s">
        <v>7</v>
      </c>
      <c r="C31" s="7"/>
      <c r="D31" s="11"/>
      <c r="E31" s="11"/>
      <c r="F31" s="11"/>
      <c r="G31" s="11"/>
      <c r="H31" s="11" t="str">
        <f t="shared" si="0"/>
        <v/>
      </c>
      <c r="I31" s="115"/>
      <c r="J31" s="115"/>
    </row>
    <row r="32" spans="1:10" ht="16.5" thickBot="1" x14ac:dyDescent="0.25">
      <c r="A32" s="33">
        <v>42819</v>
      </c>
      <c r="B32" s="10" t="s">
        <v>8</v>
      </c>
      <c r="C32" s="7"/>
      <c r="D32" s="11"/>
      <c r="E32" s="11"/>
      <c r="F32" s="11"/>
      <c r="G32" s="11"/>
      <c r="H32" s="11" t="str">
        <f t="shared" si="0"/>
        <v/>
      </c>
      <c r="I32" s="115"/>
      <c r="J32" s="115"/>
    </row>
    <row r="33" spans="1:10" ht="16.5" thickBot="1" x14ac:dyDescent="0.25">
      <c r="A33" s="33">
        <v>42820</v>
      </c>
      <c r="B33" s="10" t="s">
        <v>9</v>
      </c>
      <c r="C33" s="7"/>
      <c r="D33" s="11"/>
      <c r="E33" s="11"/>
      <c r="F33" s="11"/>
      <c r="G33" s="11"/>
      <c r="H33" s="11" t="str">
        <f t="shared" si="0"/>
        <v/>
      </c>
      <c r="I33" s="115"/>
      <c r="J33" s="115"/>
    </row>
    <row r="34" spans="1:10" ht="16.5" thickBot="1" x14ac:dyDescent="0.25">
      <c r="A34" s="33">
        <v>42821</v>
      </c>
      <c r="B34" s="10" t="s">
        <v>10</v>
      </c>
      <c r="C34" s="7"/>
      <c r="D34" s="11"/>
      <c r="E34" s="11"/>
      <c r="F34" s="11"/>
      <c r="G34" s="11"/>
      <c r="H34" s="11" t="str">
        <f t="shared" si="0"/>
        <v/>
      </c>
      <c r="I34" s="115"/>
      <c r="J34" s="115"/>
    </row>
    <row r="35" spans="1:10" ht="16.5" thickBot="1" x14ac:dyDescent="0.25">
      <c r="A35" s="33">
        <v>42822</v>
      </c>
      <c r="B35" s="10" t="s">
        <v>11</v>
      </c>
      <c r="C35" s="7"/>
      <c r="D35" s="11"/>
      <c r="E35" s="11"/>
      <c r="F35" s="11"/>
      <c r="G35" s="11"/>
      <c r="H35" s="11" t="str">
        <f t="shared" si="0"/>
        <v/>
      </c>
      <c r="I35" s="115"/>
      <c r="J35" s="115"/>
    </row>
    <row r="36" spans="1:10" ht="16.5" thickBot="1" x14ac:dyDescent="0.25">
      <c r="A36" s="33">
        <v>42823</v>
      </c>
      <c r="B36" s="10" t="s">
        <v>5</v>
      </c>
      <c r="C36" s="7"/>
      <c r="D36" s="11"/>
      <c r="E36" s="11"/>
      <c r="F36" s="11"/>
      <c r="G36" s="11"/>
      <c r="H36" s="11" t="str">
        <f t="shared" si="0"/>
        <v/>
      </c>
      <c r="I36" s="115"/>
      <c r="J36" s="115"/>
    </row>
    <row r="37" spans="1:10" ht="16.5" thickBot="1" x14ac:dyDescent="0.25">
      <c r="A37" s="33">
        <v>42824</v>
      </c>
      <c r="B37" s="10" t="s">
        <v>6</v>
      </c>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31"/>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Februar!C45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Tag"),Februar!H44)</f>
        <v>0</v>
      </c>
    </row>
    <row r="45" spans="1:10" ht="15.75" customHeight="1" thickBot="1" x14ac:dyDescent="0.25">
      <c r="A45" s="19" t="s">
        <v>15</v>
      </c>
      <c r="B45" s="28" t="s">
        <v>17</v>
      </c>
      <c r="C45" s="20">
        <f>C43-C44</f>
        <v>0</v>
      </c>
      <c r="F45" s="215" t="s">
        <v>52</v>
      </c>
      <c r="G45" s="216"/>
      <c r="H45" s="97">
        <f>H43-H44</f>
        <v>0</v>
      </c>
    </row>
  </sheetData>
  <sheetProtection algorithmName="SHA-512" hashValue="gzT81uuafYbYV1NSZ3y7NwmPlpLieWRjNGWBSgzpg5lls8TUuJcrjez8qrcndrC+hSTlWCfZfh90kDPHoWNSTQ==" saltValue="8vAVSnR2F+VbrJWUaFoc2w==" spinCount="100000" sheet="1" formatCells="0" formatColumns="0" formatRows="0" insertColumns="0" insertRows="0" insertHyperlinks="0" deleteColumns="0" deleteRows="0" sort="0" autoFilter="0" pivotTables="0"/>
  <protectedRanges>
    <protectedRange password="EF18" sqref="C7:G37" name="März"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59" priority="35">
      <formula>OR($B7="Samstag",$B7="Sonntag")</formula>
    </cfRule>
  </conditionalFormatting>
  <conditionalFormatting sqref="A6:H37">
    <cfRule type="expression" dxfId="58" priority="1">
      <formula>($C6="Krank")</formula>
    </cfRule>
    <cfRule type="expression" dxfId="57" priority="2">
      <formula>($C6="Sonderurlaub")</formula>
    </cfRule>
    <cfRule type="expression" dxfId="56" priority="4">
      <formula>($C6="AZV Tag")</formula>
    </cfRule>
    <cfRule type="expression" dxfId="55"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89" id="{D5508656-CC9E-4AFF-BA04-8D54B9DF5535}">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count="3">
        <x14:dataValidation type="list" errorStyle="information" showInputMessage="1" xr:uid="{00000000-0002-0000-0500-000000000000}">
          <x14:formula1>
            <xm:f>Hilfsblatt!$D$5:$D$12</xm:f>
          </x14:formula1>
          <xm:sqref>D7:D37</xm:sqref>
        </x14:dataValidation>
        <x14:dataValidation type="list" showInputMessage="1" xr:uid="{00000000-0002-0000-0500-000001000000}">
          <x14:formula1>
            <xm:f>Hilfsblatt!$G$5:$G$12</xm:f>
          </x14:formula1>
          <xm:sqref>G7:G37</xm:sqref>
        </x14:dataValidation>
        <x14:dataValidation type="list" errorStyle="information" allowBlank="1" showInputMessage="1" xr:uid="{00000000-0002-0000-0500-000002000000}">
          <x14:formula1>
            <xm:f>Hilfsblatt!$O$5:$O$10</xm:f>
          </x14:formula1>
          <xm:sqref>C7:C37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theme="8"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103</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c r="I6" s="115"/>
      <c r="J6" s="115"/>
    </row>
    <row r="7" spans="1:10" ht="15.75" customHeight="1" thickBot="1" x14ac:dyDescent="0.25">
      <c r="A7" s="33">
        <v>42825</v>
      </c>
      <c r="B7" s="10" t="s">
        <v>7</v>
      </c>
      <c r="C7" s="7"/>
      <c r="D7" s="11"/>
      <c r="E7" s="11"/>
      <c r="F7" s="11"/>
      <c r="G7" s="11"/>
      <c r="H7" s="11" t="str">
        <f>IF(F7,F7-E7-G7,"")</f>
        <v/>
      </c>
      <c r="I7" s="115"/>
      <c r="J7" s="115"/>
    </row>
    <row r="8" spans="1:10" ht="16.5" thickBot="1" x14ac:dyDescent="0.25">
      <c r="A8" s="33">
        <v>42826</v>
      </c>
      <c r="B8" s="10" t="s">
        <v>8</v>
      </c>
      <c r="C8" s="7"/>
      <c r="D8" s="11"/>
      <c r="E8" s="11"/>
      <c r="F8" s="11"/>
      <c r="G8" s="11"/>
      <c r="H8" s="11" t="str">
        <f t="shared" ref="H8:H37" si="0">IF(F8,F8-E8-G8,"")</f>
        <v/>
      </c>
      <c r="I8" s="115"/>
      <c r="J8" s="115"/>
    </row>
    <row r="9" spans="1:10" ht="16.5" thickBot="1" x14ac:dyDescent="0.25">
      <c r="A9" s="33">
        <v>42827</v>
      </c>
      <c r="B9" s="10" t="s">
        <v>9</v>
      </c>
      <c r="C9" s="7"/>
      <c r="D9" s="11"/>
      <c r="E9" s="11"/>
      <c r="F9" s="11"/>
      <c r="G9" s="11"/>
      <c r="H9" s="11" t="str">
        <f t="shared" si="0"/>
        <v/>
      </c>
      <c r="I9" s="115"/>
      <c r="J9" s="115"/>
    </row>
    <row r="10" spans="1:10" ht="16.5" thickBot="1" x14ac:dyDescent="0.25">
      <c r="A10" s="33">
        <v>42828</v>
      </c>
      <c r="B10" s="10" t="s">
        <v>10</v>
      </c>
      <c r="C10" s="7"/>
      <c r="D10" s="11"/>
      <c r="E10" s="11"/>
      <c r="F10" s="11"/>
      <c r="G10" s="11"/>
      <c r="H10" s="11" t="str">
        <f t="shared" si="0"/>
        <v/>
      </c>
      <c r="I10" s="115"/>
      <c r="J10" s="115"/>
    </row>
    <row r="11" spans="1:10" ht="16.5" thickBot="1" x14ac:dyDescent="0.25">
      <c r="A11" s="33">
        <v>42829</v>
      </c>
      <c r="B11" s="10" t="s">
        <v>11</v>
      </c>
      <c r="C11" s="7"/>
      <c r="D11" s="11"/>
      <c r="E11" s="11"/>
      <c r="F11" s="11"/>
      <c r="G11" s="11"/>
      <c r="H11" s="11" t="str">
        <f t="shared" si="0"/>
        <v/>
      </c>
      <c r="I11" s="115"/>
      <c r="J11" s="115"/>
    </row>
    <row r="12" spans="1:10" ht="16.5" thickBot="1" x14ac:dyDescent="0.25">
      <c r="A12" s="33">
        <v>42830</v>
      </c>
      <c r="B12" s="10" t="s">
        <v>5</v>
      </c>
      <c r="C12" s="7"/>
      <c r="D12" s="11"/>
      <c r="E12" s="11"/>
      <c r="F12" s="11"/>
      <c r="G12" s="11"/>
      <c r="H12" s="11" t="str">
        <f t="shared" si="0"/>
        <v/>
      </c>
      <c r="I12" s="115"/>
      <c r="J12" s="115"/>
    </row>
    <row r="13" spans="1:10" ht="16.5" thickBot="1" x14ac:dyDescent="0.25">
      <c r="A13" s="33">
        <v>42831</v>
      </c>
      <c r="B13" s="10" t="s">
        <v>6</v>
      </c>
      <c r="C13" s="7"/>
      <c r="D13" s="11"/>
      <c r="E13" s="11"/>
      <c r="F13" s="11"/>
      <c r="G13" s="11"/>
      <c r="H13" s="11" t="str">
        <f t="shared" si="0"/>
        <v/>
      </c>
      <c r="I13" s="115"/>
      <c r="J13" s="115"/>
    </row>
    <row r="14" spans="1:10" ht="15.75" customHeight="1" thickBot="1" x14ac:dyDescent="0.25">
      <c r="A14" s="33">
        <v>42832</v>
      </c>
      <c r="B14" s="10" t="s">
        <v>7</v>
      </c>
      <c r="C14" s="7"/>
      <c r="D14" s="11"/>
      <c r="E14" s="11"/>
      <c r="F14" s="11"/>
      <c r="G14" s="11"/>
      <c r="H14" s="11" t="str">
        <f t="shared" si="0"/>
        <v/>
      </c>
      <c r="I14" s="115"/>
      <c r="J14" s="115"/>
    </row>
    <row r="15" spans="1:10" ht="16.5" thickBot="1" x14ac:dyDescent="0.25">
      <c r="A15" s="33">
        <v>42833</v>
      </c>
      <c r="B15" s="10" t="s">
        <v>8</v>
      </c>
      <c r="C15" s="7"/>
      <c r="D15" s="11"/>
      <c r="E15" s="11"/>
      <c r="F15" s="11"/>
      <c r="G15" s="11"/>
      <c r="H15" s="11" t="str">
        <f t="shared" si="0"/>
        <v/>
      </c>
      <c r="I15" s="115"/>
      <c r="J15" s="115"/>
    </row>
    <row r="16" spans="1:10" ht="16.5" thickBot="1" x14ac:dyDescent="0.25">
      <c r="A16" s="33">
        <v>42834</v>
      </c>
      <c r="B16" s="10" t="s">
        <v>9</v>
      </c>
      <c r="C16" s="7"/>
      <c r="D16" s="11"/>
      <c r="E16" s="11"/>
      <c r="F16" s="11"/>
      <c r="G16" s="11"/>
      <c r="H16" s="11" t="str">
        <f t="shared" si="0"/>
        <v/>
      </c>
      <c r="I16" s="115"/>
      <c r="J16" s="115"/>
    </row>
    <row r="17" spans="1:10" ht="16.5" thickBot="1" x14ac:dyDescent="0.25">
      <c r="A17" s="33">
        <v>42835</v>
      </c>
      <c r="B17" s="10" t="s">
        <v>10</v>
      </c>
      <c r="C17" s="7"/>
      <c r="D17" s="11"/>
      <c r="E17" s="11"/>
      <c r="F17" s="11"/>
      <c r="G17" s="11"/>
      <c r="H17" s="11" t="str">
        <f t="shared" si="0"/>
        <v/>
      </c>
      <c r="I17" s="115"/>
      <c r="J17" s="115"/>
    </row>
    <row r="18" spans="1:10" ht="16.5" thickBot="1" x14ac:dyDescent="0.25">
      <c r="A18" s="33">
        <v>42836</v>
      </c>
      <c r="B18" s="10" t="s">
        <v>11</v>
      </c>
      <c r="C18" s="7"/>
      <c r="D18" s="11"/>
      <c r="E18" s="11"/>
      <c r="F18" s="11"/>
      <c r="G18" s="11"/>
      <c r="H18" s="11" t="str">
        <f t="shared" si="0"/>
        <v/>
      </c>
      <c r="I18" s="115"/>
      <c r="J18" s="115"/>
    </row>
    <row r="19" spans="1:10" ht="16.5" thickBot="1" x14ac:dyDescent="0.25">
      <c r="A19" s="33">
        <v>42837</v>
      </c>
      <c r="B19" s="10" t="s">
        <v>5</v>
      </c>
      <c r="C19" s="7"/>
      <c r="D19" s="11"/>
      <c r="E19" s="11"/>
      <c r="F19" s="11"/>
      <c r="G19" s="11"/>
      <c r="H19" s="11" t="str">
        <f t="shared" si="0"/>
        <v/>
      </c>
      <c r="I19" s="115"/>
      <c r="J19" s="115"/>
    </row>
    <row r="20" spans="1:10" ht="16.5" thickBot="1" x14ac:dyDescent="0.25">
      <c r="A20" s="33">
        <v>42838</v>
      </c>
      <c r="B20" s="10" t="s">
        <v>6</v>
      </c>
      <c r="C20" s="7"/>
      <c r="D20" s="11"/>
      <c r="E20" s="11"/>
      <c r="F20" s="11"/>
      <c r="G20" s="11"/>
      <c r="H20" s="11" t="str">
        <f t="shared" si="0"/>
        <v/>
      </c>
      <c r="I20" s="115"/>
      <c r="J20" s="115"/>
    </row>
    <row r="21" spans="1:10" ht="15.75" customHeight="1" thickBot="1" x14ac:dyDescent="0.25">
      <c r="A21" s="33">
        <v>42839</v>
      </c>
      <c r="B21" s="10" t="s">
        <v>7</v>
      </c>
      <c r="C21" s="7"/>
      <c r="D21" s="11"/>
      <c r="E21" s="11"/>
      <c r="F21" s="11"/>
      <c r="G21" s="11"/>
      <c r="H21" s="11" t="str">
        <f t="shared" si="0"/>
        <v/>
      </c>
      <c r="I21" s="115"/>
      <c r="J21" s="115"/>
    </row>
    <row r="22" spans="1:10" ht="16.5" thickBot="1" x14ac:dyDescent="0.25">
      <c r="A22" s="33">
        <v>42840</v>
      </c>
      <c r="B22" s="10" t="s">
        <v>8</v>
      </c>
      <c r="C22" s="7"/>
      <c r="D22" s="11"/>
      <c r="E22" s="11"/>
      <c r="F22" s="11"/>
      <c r="G22" s="11"/>
      <c r="H22" s="11" t="str">
        <f t="shared" si="0"/>
        <v/>
      </c>
      <c r="I22" s="115"/>
      <c r="J22" s="115"/>
    </row>
    <row r="23" spans="1:10" ht="16.5" thickBot="1" x14ac:dyDescent="0.25">
      <c r="A23" s="33">
        <v>42841</v>
      </c>
      <c r="B23" s="10" t="s">
        <v>9</v>
      </c>
      <c r="C23" s="7"/>
      <c r="D23" s="11"/>
      <c r="E23" s="11"/>
      <c r="F23" s="11"/>
      <c r="G23" s="11"/>
      <c r="H23" s="11" t="str">
        <f t="shared" si="0"/>
        <v/>
      </c>
      <c r="I23" s="115"/>
      <c r="J23" s="115"/>
    </row>
    <row r="24" spans="1:10" ht="16.5" thickBot="1" x14ac:dyDescent="0.25">
      <c r="A24" s="33">
        <v>42842</v>
      </c>
      <c r="B24" s="10" t="s">
        <v>10</v>
      </c>
      <c r="C24" s="7"/>
      <c r="D24" s="11"/>
      <c r="E24" s="11"/>
      <c r="F24" s="11"/>
      <c r="G24" s="11"/>
      <c r="H24" s="11" t="str">
        <f t="shared" si="0"/>
        <v/>
      </c>
      <c r="I24" s="115"/>
      <c r="J24" s="115"/>
    </row>
    <row r="25" spans="1:10" ht="16.5" thickBot="1" x14ac:dyDescent="0.25">
      <c r="A25" s="33">
        <v>42843</v>
      </c>
      <c r="B25" s="10" t="s">
        <v>11</v>
      </c>
      <c r="C25" s="7"/>
      <c r="D25" s="11"/>
      <c r="E25" s="11"/>
      <c r="F25" s="11"/>
      <c r="G25" s="11"/>
      <c r="H25" s="11" t="str">
        <f t="shared" si="0"/>
        <v/>
      </c>
      <c r="I25" s="115"/>
      <c r="J25" s="115"/>
    </row>
    <row r="26" spans="1:10" ht="16.5" thickBot="1" x14ac:dyDescent="0.25">
      <c r="A26" s="33">
        <v>42844</v>
      </c>
      <c r="B26" s="10" t="s">
        <v>5</v>
      </c>
      <c r="C26" s="7"/>
      <c r="D26" s="11"/>
      <c r="E26" s="11"/>
      <c r="F26" s="11"/>
      <c r="G26" s="11"/>
      <c r="H26" s="11" t="str">
        <f t="shared" si="0"/>
        <v/>
      </c>
      <c r="I26" s="115"/>
      <c r="J26" s="115"/>
    </row>
    <row r="27" spans="1:10" ht="16.5" thickBot="1" x14ac:dyDescent="0.25">
      <c r="A27" s="33">
        <v>42845</v>
      </c>
      <c r="B27" s="10" t="s">
        <v>6</v>
      </c>
      <c r="C27" s="7"/>
      <c r="D27" s="11"/>
      <c r="E27" s="11"/>
      <c r="F27" s="11"/>
      <c r="G27" s="11"/>
      <c r="H27" s="11" t="str">
        <f t="shared" si="0"/>
        <v/>
      </c>
      <c r="I27" s="115"/>
      <c r="J27" s="115"/>
    </row>
    <row r="28" spans="1:10" ht="15.75" customHeight="1" thickBot="1" x14ac:dyDescent="0.25">
      <c r="A28" s="33">
        <v>42846</v>
      </c>
      <c r="B28" s="10" t="s">
        <v>7</v>
      </c>
      <c r="C28" s="7"/>
      <c r="D28" s="11"/>
      <c r="E28" s="11"/>
      <c r="F28" s="11"/>
      <c r="G28" s="11"/>
      <c r="H28" s="11" t="str">
        <f t="shared" si="0"/>
        <v/>
      </c>
      <c r="I28" s="115"/>
      <c r="J28" s="115"/>
    </row>
    <row r="29" spans="1:10" ht="16.5" thickBot="1" x14ac:dyDescent="0.25">
      <c r="A29" s="33">
        <v>42847</v>
      </c>
      <c r="B29" s="10" t="s">
        <v>8</v>
      </c>
      <c r="C29" s="7"/>
      <c r="D29" s="11"/>
      <c r="E29" s="11"/>
      <c r="F29" s="11"/>
      <c r="G29" s="11"/>
      <c r="H29" s="11" t="str">
        <f t="shared" si="0"/>
        <v/>
      </c>
      <c r="I29" s="115"/>
      <c r="J29" s="115"/>
    </row>
    <row r="30" spans="1:10" ht="16.5" thickBot="1" x14ac:dyDescent="0.25">
      <c r="A30" s="33">
        <v>42848</v>
      </c>
      <c r="B30" s="10" t="s">
        <v>9</v>
      </c>
      <c r="C30" s="7"/>
      <c r="D30" s="11"/>
      <c r="E30" s="11"/>
      <c r="F30" s="11"/>
      <c r="G30" s="11"/>
      <c r="H30" s="11" t="str">
        <f t="shared" si="0"/>
        <v/>
      </c>
      <c r="I30" s="115"/>
      <c r="J30" s="115"/>
    </row>
    <row r="31" spans="1:10" ht="16.5" thickBot="1" x14ac:dyDescent="0.25">
      <c r="A31" s="33">
        <v>42849</v>
      </c>
      <c r="B31" s="10" t="s">
        <v>10</v>
      </c>
      <c r="C31" s="7"/>
      <c r="D31" s="11"/>
      <c r="E31" s="11"/>
      <c r="F31" s="11"/>
      <c r="G31" s="11"/>
      <c r="H31" s="11" t="str">
        <f t="shared" si="0"/>
        <v/>
      </c>
      <c r="I31" s="115"/>
      <c r="J31" s="115"/>
    </row>
    <row r="32" spans="1:10" ht="16.5" thickBot="1" x14ac:dyDescent="0.25">
      <c r="A32" s="33">
        <v>42850</v>
      </c>
      <c r="B32" s="10" t="s">
        <v>11</v>
      </c>
      <c r="C32" s="7"/>
      <c r="D32" s="11"/>
      <c r="E32" s="11"/>
      <c r="F32" s="11"/>
      <c r="G32" s="11"/>
      <c r="H32" s="11" t="str">
        <f t="shared" si="0"/>
        <v/>
      </c>
      <c r="I32" s="115"/>
      <c r="J32" s="115"/>
    </row>
    <row r="33" spans="1:10" ht="16.5" thickBot="1" x14ac:dyDescent="0.25">
      <c r="A33" s="33">
        <v>42851</v>
      </c>
      <c r="B33" s="10" t="s">
        <v>5</v>
      </c>
      <c r="C33" s="7"/>
      <c r="D33" s="11"/>
      <c r="E33" s="11"/>
      <c r="F33" s="11"/>
      <c r="G33" s="11"/>
      <c r="H33" s="11" t="str">
        <f t="shared" si="0"/>
        <v/>
      </c>
      <c r="I33" s="115"/>
      <c r="J33" s="115"/>
    </row>
    <row r="34" spans="1:10" ht="16.5" thickBot="1" x14ac:dyDescent="0.25">
      <c r="A34" s="33">
        <v>42852</v>
      </c>
      <c r="B34" s="10" t="s">
        <v>6</v>
      </c>
      <c r="C34" s="7"/>
      <c r="D34" s="11"/>
      <c r="E34" s="11"/>
      <c r="F34" s="11"/>
      <c r="G34" s="11"/>
      <c r="H34" s="11" t="str">
        <f t="shared" si="0"/>
        <v/>
      </c>
      <c r="I34" s="115"/>
      <c r="J34" s="115"/>
    </row>
    <row r="35" spans="1:10" ht="15.75" customHeight="1" thickBot="1" x14ac:dyDescent="0.25">
      <c r="A35" s="33">
        <v>42853</v>
      </c>
      <c r="B35" s="10" t="s">
        <v>7</v>
      </c>
      <c r="C35" s="7"/>
      <c r="D35" s="11"/>
      <c r="E35" s="11"/>
      <c r="F35" s="11"/>
      <c r="G35" s="11"/>
      <c r="H35" s="11" t="str">
        <f t="shared" si="0"/>
        <v/>
      </c>
      <c r="I35" s="115"/>
      <c r="J35" s="115"/>
    </row>
    <row r="36" spans="1:10" ht="16.5" thickBot="1" x14ac:dyDescent="0.25">
      <c r="A36" s="33">
        <v>42854</v>
      </c>
      <c r="B36" s="10" t="s">
        <v>8</v>
      </c>
      <c r="C36" s="7"/>
      <c r="D36" s="11"/>
      <c r="E36" s="11"/>
      <c r="F36" s="11"/>
      <c r="G36" s="11"/>
      <c r="H36" s="11" t="str">
        <f t="shared" si="0"/>
        <v/>
      </c>
      <c r="I36" s="115"/>
      <c r="J36" s="115"/>
    </row>
    <row r="37" spans="1:10" ht="16.5" thickBot="1" x14ac:dyDescent="0.25">
      <c r="A37" s="15"/>
      <c r="B37" s="10"/>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31"/>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März!C45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Tag"),März!H44)</f>
        <v>0</v>
      </c>
    </row>
    <row r="45" spans="1:10" ht="15.75" customHeight="1" thickBot="1" x14ac:dyDescent="0.25">
      <c r="A45" s="19" t="s">
        <v>15</v>
      </c>
      <c r="B45" s="28" t="s">
        <v>17</v>
      </c>
      <c r="C45" s="20">
        <f>C43-C44</f>
        <v>0</v>
      </c>
      <c r="F45" s="215" t="s">
        <v>52</v>
      </c>
      <c r="G45" s="216"/>
      <c r="H45" s="97">
        <f>H43-H44</f>
        <v>0</v>
      </c>
    </row>
  </sheetData>
  <sheetProtection algorithmName="SHA-512" hashValue="EpcaCsfBZ1n1YNBe+oN5RHges5r/UkoUVzjhmiH0RtTT7pUR5Hn56ihXksVUmtmj2HMT480QhBPPaUnU9mAZwQ==" saltValue="G8E9lXc4Z3C8g2RfXdiz5Q==" spinCount="100000" sheet="1" formatCells="0" formatColumns="0" formatRows="0" insertColumns="0" insertRows="0" insertHyperlinks="0" deleteColumns="0" deleteRows="0" sort="0" autoFilter="0" pivotTables="0"/>
  <protectedRanges>
    <protectedRange password="EF18" sqref="C7:G37" name="April"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53" priority="66">
      <formula>OR($B7="Samstag",$B7="Sonntag")</formula>
    </cfRule>
  </conditionalFormatting>
  <conditionalFormatting sqref="A6:H37">
    <cfRule type="expression" dxfId="52" priority="1">
      <formula>($C6="Krank")</formula>
    </cfRule>
    <cfRule type="expression" dxfId="51" priority="2">
      <formula>($C6="Sonderurlaub")</formula>
    </cfRule>
    <cfRule type="expression" dxfId="50" priority="4">
      <formula>($C6="AZV Tag")</formula>
    </cfRule>
    <cfRule type="expression" dxfId="49"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90" id="{57252DE4-7604-48FB-A629-C7D160F07091}">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errorStyle="information" allowBlank="1" showInputMessage="1" xr:uid="{00000000-0002-0000-0600-000000000000}">
          <x14:formula1>
            <xm:f>Hilfsblatt!$D$5:$D$12</xm:f>
          </x14:formula1>
          <xm:sqref>D7:D37</xm:sqref>
        </x14:dataValidation>
        <x14:dataValidation type="list" showInputMessage="1" xr:uid="{00000000-0002-0000-0600-000001000000}">
          <x14:formula1>
            <xm:f>Hilfsblatt!$G$5:$G$12</xm:f>
          </x14:formula1>
          <xm:sqref>G7:G37</xm:sqref>
        </x14:dataValidation>
        <x14:dataValidation type="list" errorStyle="information" allowBlank="1" showInputMessage="1" xr:uid="{00000000-0002-0000-0600-000002000000}">
          <x14:formula1>
            <xm:f>Hilfsblatt!$O$5:$O$10</xm:f>
          </x14:formula1>
          <xm:sqref>C7:C37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4"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104</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row>
    <row r="7" spans="1:10" ht="16.5" thickBot="1" x14ac:dyDescent="0.25">
      <c r="A7" s="33">
        <v>42855</v>
      </c>
      <c r="B7" s="10" t="s">
        <v>9</v>
      </c>
      <c r="C7" s="7"/>
      <c r="D7" s="11"/>
      <c r="E7" s="11"/>
      <c r="F7" s="11"/>
      <c r="G7" s="11"/>
      <c r="H7" s="11" t="str">
        <f>IF(F7,F7-E7-G7,"")</f>
        <v/>
      </c>
      <c r="I7" s="115"/>
      <c r="J7" s="115"/>
    </row>
    <row r="8" spans="1:10" ht="16.5" thickBot="1" x14ac:dyDescent="0.25">
      <c r="A8" s="33">
        <v>42856</v>
      </c>
      <c r="B8" s="10" t="s">
        <v>10</v>
      </c>
      <c r="C8" s="7"/>
      <c r="D8" s="11"/>
      <c r="E8" s="11"/>
      <c r="F8" s="11"/>
      <c r="G8" s="11"/>
      <c r="H8" s="11" t="str">
        <f t="shared" ref="H8:H37" si="0">IF(F8,F8-E8-G8,"")</f>
        <v/>
      </c>
      <c r="I8" s="115"/>
      <c r="J8" s="115"/>
    </row>
    <row r="9" spans="1:10" ht="16.5" thickBot="1" x14ac:dyDescent="0.25">
      <c r="A9" s="33">
        <v>42857</v>
      </c>
      <c r="B9" s="10" t="s">
        <v>11</v>
      </c>
      <c r="C9" s="7"/>
      <c r="D9" s="11"/>
      <c r="E9" s="11"/>
      <c r="F9" s="11"/>
      <c r="G9" s="11"/>
      <c r="H9" s="11" t="str">
        <f t="shared" si="0"/>
        <v/>
      </c>
      <c r="I9" s="115"/>
      <c r="J9" s="115"/>
    </row>
    <row r="10" spans="1:10" ht="16.5" thickBot="1" x14ac:dyDescent="0.25">
      <c r="A10" s="33">
        <v>42858</v>
      </c>
      <c r="B10" s="10" t="s">
        <v>5</v>
      </c>
      <c r="C10" s="7"/>
      <c r="D10" s="11"/>
      <c r="E10" s="11"/>
      <c r="F10" s="11"/>
      <c r="G10" s="11"/>
      <c r="H10" s="11" t="str">
        <f t="shared" si="0"/>
        <v/>
      </c>
      <c r="I10" s="115"/>
      <c r="J10" s="115"/>
    </row>
    <row r="11" spans="1:10" ht="16.5" thickBot="1" x14ac:dyDescent="0.25">
      <c r="A11" s="33">
        <v>42859</v>
      </c>
      <c r="B11" s="10" t="s">
        <v>6</v>
      </c>
      <c r="C11" s="7"/>
      <c r="D11" s="11"/>
      <c r="E11" s="11"/>
      <c r="F11" s="11"/>
      <c r="G11" s="11"/>
      <c r="H11" s="11" t="str">
        <f t="shared" si="0"/>
        <v/>
      </c>
      <c r="I11" s="115"/>
      <c r="J11" s="115"/>
    </row>
    <row r="12" spans="1:10" ht="15.75" customHeight="1" thickBot="1" x14ac:dyDescent="0.25">
      <c r="A12" s="33">
        <v>42860</v>
      </c>
      <c r="B12" s="10" t="s">
        <v>7</v>
      </c>
      <c r="C12" s="7"/>
      <c r="D12" s="11"/>
      <c r="E12" s="11"/>
      <c r="F12" s="11"/>
      <c r="G12" s="11"/>
      <c r="H12" s="11" t="str">
        <f t="shared" si="0"/>
        <v/>
      </c>
      <c r="I12" s="115"/>
      <c r="J12" s="115"/>
    </row>
    <row r="13" spans="1:10" ht="16.5" thickBot="1" x14ac:dyDescent="0.25">
      <c r="A13" s="33">
        <v>42861</v>
      </c>
      <c r="B13" s="10" t="s">
        <v>8</v>
      </c>
      <c r="C13" s="7"/>
      <c r="D13" s="11"/>
      <c r="E13" s="11"/>
      <c r="F13" s="11"/>
      <c r="G13" s="11"/>
      <c r="H13" s="11" t="str">
        <f t="shared" si="0"/>
        <v/>
      </c>
      <c r="I13" s="115"/>
      <c r="J13" s="115"/>
    </row>
    <row r="14" spans="1:10" ht="16.5" thickBot="1" x14ac:dyDescent="0.25">
      <c r="A14" s="33">
        <v>42862</v>
      </c>
      <c r="B14" s="10" t="s">
        <v>9</v>
      </c>
      <c r="C14" s="7"/>
      <c r="D14" s="11"/>
      <c r="E14" s="11"/>
      <c r="F14" s="11"/>
      <c r="G14" s="11"/>
      <c r="H14" s="11" t="str">
        <f t="shared" si="0"/>
        <v/>
      </c>
      <c r="I14" s="115"/>
      <c r="J14" s="115"/>
    </row>
    <row r="15" spans="1:10" ht="16.5" thickBot="1" x14ac:dyDescent="0.25">
      <c r="A15" s="33">
        <v>42863</v>
      </c>
      <c r="B15" s="10" t="s">
        <v>10</v>
      </c>
      <c r="C15" s="7"/>
      <c r="D15" s="11"/>
      <c r="E15" s="11"/>
      <c r="F15" s="11"/>
      <c r="G15" s="11"/>
      <c r="H15" s="11" t="str">
        <f t="shared" si="0"/>
        <v/>
      </c>
      <c r="I15" s="115"/>
      <c r="J15" s="115"/>
    </row>
    <row r="16" spans="1:10" ht="16.5" thickBot="1" x14ac:dyDescent="0.25">
      <c r="A16" s="33">
        <v>42864</v>
      </c>
      <c r="B16" s="10" t="s">
        <v>11</v>
      </c>
      <c r="C16" s="7"/>
      <c r="D16" s="11"/>
      <c r="E16" s="11"/>
      <c r="F16" s="11"/>
      <c r="G16" s="11"/>
      <c r="H16" s="11" t="str">
        <f t="shared" si="0"/>
        <v/>
      </c>
      <c r="I16" s="115"/>
      <c r="J16" s="115"/>
    </row>
    <row r="17" spans="1:10" ht="16.5" thickBot="1" x14ac:dyDescent="0.25">
      <c r="A17" s="33">
        <v>42865</v>
      </c>
      <c r="B17" s="10" t="s">
        <v>5</v>
      </c>
      <c r="C17" s="7"/>
      <c r="D17" s="11"/>
      <c r="E17" s="11"/>
      <c r="F17" s="11"/>
      <c r="G17" s="11"/>
      <c r="H17" s="11" t="str">
        <f t="shared" si="0"/>
        <v/>
      </c>
      <c r="I17" s="115"/>
      <c r="J17" s="115"/>
    </row>
    <row r="18" spans="1:10" ht="16.5" thickBot="1" x14ac:dyDescent="0.25">
      <c r="A18" s="33">
        <v>42866</v>
      </c>
      <c r="B18" s="10" t="s">
        <v>6</v>
      </c>
      <c r="C18" s="7"/>
      <c r="D18" s="11"/>
      <c r="E18" s="11"/>
      <c r="F18" s="11"/>
      <c r="G18" s="11"/>
      <c r="H18" s="11" t="str">
        <f t="shared" si="0"/>
        <v/>
      </c>
      <c r="I18" s="115"/>
      <c r="J18" s="115"/>
    </row>
    <row r="19" spans="1:10" ht="15.75" customHeight="1" thickBot="1" x14ac:dyDescent="0.25">
      <c r="A19" s="33">
        <v>42867</v>
      </c>
      <c r="B19" s="10" t="s">
        <v>7</v>
      </c>
      <c r="C19" s="7"/>
      <c r="D19" s="11"/>
      <c r="E19" s="11"/>
      <c r="F19" s="11"/>
      <c r="G19" s="11"/>
      <c r="H19" s="11" t="str">
        <f t="shared" si="0"/>
        <v/>
      </c>
      <c r="I19" s="115"/>
      <c r="J19" s="115"/>
    </row>
    <row r="20" spans="1:10" ht="16.5" thickBot="1" x14ac:dyDescent="0.25">
      <c r="A20" s="33">
        <v>42868</v>
      </c>
      <c r="B20" s="10" t="s">
        <v>8</v>
      </c>
      <c r="C20" s="7"/>
      <c r="D20" s="11"/>
      <c r="E20" s="11"/>
      <c r="F20" s="11"/>
      <c r="G20" s="11"/>
      <c r="H20" s="11" t="str">
        <f t="shared" si="0"/>
        <v/>
      </c>
      <c r="I20" s="115"/>
      <c r="J20" s="115"/>
    </row>
    <row r="21" spans="1:10" ht="16.5" thickBot="1" x14ac:dyDescent="0.25">
      <c r="A21" s="33">
        <v>42869</v>
      </c>
      <c r="B21" s="10" t="s">
        <v>9</v>
      </c>
      <c r="C21" s="7"/>
      <c r="D21" s="11"/>
      <c r="E21" s="11"/>
      <c r="F21" s="11"/>
      <c r="G21" s="11"/>
      <c r="H21" s="11" t="str">
        <f t="shared" si="0"/>
        <v/>
      </c>
      <c r="I21" s="115"/>
      <c r="J21" s="115"/>
    </row>
    <row r="22" spans="1:10" ht="16.5" thickBot="1" x14ac:dyDescent="0.25">
      <c r="A22" s="33">
        <v>42870</v>
      </c>
      <c r="B22" s="10" t="s">
        <v>10</v>
      </c>
      <c r="C22" s="7"/>
      <c r="D22" s="11"/>
      <c r="E22" s="11"/>
      <c r="F22" s="11"/>
      <c r="G22" s="11"/>
      <c r="H22" s="11" t="str">
        <f t="shared" si="0"/>
        <v/>
      </c>
      <c r="I22" s="115"/>
      <c r="J22" s="115"/>
    </row>
    <row r="23" spans="1:10" ht="16.5" thickBot="1" x14ac:dyDescent="0.25">
      <c r="A23" s="33">
        <v>42871</v>
      </c>
      <c r="B23" s="10" t="s">
        <v>11</v>
      </c>
      <c r="C23" s="7"/>
      <c r="D23" s="11"/>
      <c r="E23" s="11"/>
      <c r="F23" s="11"/>
      <c r="G23" s="11"/>
      <c r="H23" s="11" t="str">
        <f t="shared" si="0"/>
        <v/>
      </c>
      <c r="I23" s="115"/>
      <c r="J23" s="115"/>
    </row>
    <row r="24" spans="1:10" ht="16.5" thickBot="1" x14ac:dyDescent="0.25">
      <c r="A24" s="33">
        <v>42872</v>
      </c>
      <c r="B24" s="10" t="s">
        <v>5</v>
      </c>
      <c r="C24" s="7"/>
      <c r="D24" s="11"/>
      <c r="E24" s="11"/>
      <c r="F24" s="11"/>
      <c r="G24" s="11"/>
      <c r="H24" s="11" t="str">
        <f t="shared" si="0"/>
        <v/>
      </c>
      <c r="I24" s="115"/>
      <c r="J24" s="115"/>
    </row>
    <row r="25" spans="1:10" ht="16.5" thickBot="1" x14ac:dyDescent="0.25">
      <c r="A25" s="33">
        <v>42873</v>
      </c>
      <c r="B25" s="10" t="s">
        <v>6</v>
      </c>
      <c r="C25" s="7"/>
      <c r="D25" s="11"/>
      <c r="E25" s="11"/>
      <c r="F25" s="11"/>
      <c r="G25" s="11"/>
      <c r="H25" s="11" t="str">
        <f t="shared" si="0"/>
        <v/>
      </c>
      <c r="I25" s="115"/>
      <c r="J25" s="115"/>
    </row>
    <row r="26" spans="1:10" ht="15.75" customHeight="1" thickBot="1" x14ac:dyDescent="0.25">
      <c r="A26" s="33">
        <v>42874</v>
      </c>
      <c r="B26" s="10" t="s">
        <v>7</v>
      </c>
      <c r="C26" s="7"/>
      <c r="D26" s="11"/>
      <c r="E26" s="11"/>
      <c r="F26" s="11"/>
      <c r="G26" s="11"/>
      <c r="H26" s="11" t="str">
        <f t="shared" si="0"/>
        <v/>
      </c>
      <c r="I26" s="115"/>
      <c r="J26" s="115"/>
    </row>
    <row r="27" spans="1:10" ht="16.5" thickBot="1" x14ac:dyDescent="0.25">
      <c r="A27" s="33">
        <v>42875</v>
      </c>
      <c r="B27" s="10" t="s">
        <v>8</v>
      </c>
      <c r="C27" s="7"/>
      <c r="D27" s="11"/>
      <c r="E27" s="11"/>
      <c r="F27" s="11"/>
      <c r="G27" s="11"/>
      <c r="H27" s="11" t="str">
        <f t="shared" si="0"/>
        <v/>
      </c>
      <c r="I27" s="115"/>
      <c r="J27" s="115"/>
    </row>
    <row r="28" spans="1:10" ht="16.5" thickBot="1" x14ac:dyDescent="0.25">
      <c r="A28" s="33">
        <v>42876</v>
      </c>
      <c r="B28" s="10" t="s">
        <v>9</v>
      </c>
      <c r="C28" s="7"/>
      <c r="D28" s="11"/>
      <c r="E28" s="11"/>
      <c r="F28" s="11"/>
      <c r="G28" s="11"/>
      <c r="H28" s="11" t="str">
        <f t="shared" si="0"/>
        <v/>
      </c>
      <c r="I28" s="115"/>
      <c r="J28" s="115"/>
    </row>
    <row r="29" spans="1:10" ht="16.5" thickBot="1" x14ac:dyDescent="0.25">
      <c r="A29" s="33">
        <v>42877</v>
      </c>
      <c r="B29" s="10" t="s">
        <v>10</v>
      </c>
      <c r="C29" s="7"/>
      <c r="D29" s="11"/>
      <c r="E29" s="11"/>
      <c r="F29" s="11"/>
      <c r="G29" s="11"/>
      <c r="H29" s="11" t="str">
        <f t="shared" si="0"/>
        <v/>
      </c>
      <c r="I29" s="115"/>
      <c r="J29" s="115"/>
    </row>
    <row r="30" spans="1:10" ht="16.5" thickBot="1" x14ac:dyDescent="0.25">
      <c r="A30" s="33">
        <v>42878</v>
      </c>
      <c r="B30" s="10" t="s">
        <v>11</v>
      </c>
      <c r="C30" s="7"/>
      <c r="D30" s="11"/>
      <c r="E30" s="11"/>
      <c r="F30" s="11"/>
      <c r="G30" s="11"/>
      <c r="H30" s="11" t="str">
        <f t="shared" si="0"/>
        <v/>
      </c>
      <c r="I30" s="115"/>
      <c r="J30" s="115"/>
    </row>
    <row r="31" spans="1:10" ht="16.5" thickBot="1" x14ac:dyDescent="0.25">
      <c r="A31" s="33">
        <v>42879</v>
      </c>
      <c r="B31" s="10" t="s">
        <v>5</v>
      </c>
      <c r="C31" s="7"/>
      <c r="D31" s="11"/>
      <c r="E31" s="11"/>
      <c r="F31" s="11"/>
      <c r="G31" s="11"/>
      <c r="H31" s="11" t="str">
        <f t="shared" si="0"/>
        <v/>
      </c>
      <c r="I31" s="115"/>
      <c r="J31" s="115"/>
    </row>
    <row r="32" spans="1:10" ht="16.5" thickBot="1" x14ac:dyDescent="0.25">
      <c r="A32" s="33">
        <v>42880</v>
      </c>
      <c r="B32" s="10" t="s">
        <v>6</v>
      </c>
      <c r="C32" s="7"/>
      <c r="D32" s="11"/>
      <c r="E32" s="11"/>
      <c r="F32" s="11"/>
      <c r="G32" s="11"/>
      <c r="H32" s="11" t="str">
        <f t="shared" si="0"/>
        <v/>
      </c>
      <c r="I32" s="115"/>
      <c r="J32" s="115"/>
    </row>
    <row r="33" spans="1:10" ht="15.75" customHeight="1" thickBot="1" x14ac:dyDescent="0.25">
      <c r="A33" s="33">
        <v>42881</v>
      </c>
      <c r="B33" s="10" t="s">
        <v>7</v>
      </c>
      <c r="C33" s="7"/>
      <c r="D33" s="11"/>
      <c r="E33" s="11"/>
      <c r="F33" s="11"/>
      <c r="G33" s="11"/>
      <c r="H33" s="11" t="str">
        <f t="shared" si="0"/>
        <v/>
      </c>
      <c r="I33" s="115"/>
      <c r="J33" s="115"/>
    </row>
    <row r="34" spans="1:10" ht="16.5" thickBot="1" x14ac:dyDescent="0.25">
      <c r="A34" s="33">
        <v>42882</v>
      </c>
      <c r="B34" s="10" t="s">
        <v>8</v>
      </c>
      <c r="C34" s="7"/>
      <c r="D34" s="11"/>
      <c r="E34" s="11"/>
      <c r="F34" s="11"/>
      <c r="G34" s="11"/>
      <c r="H34" s="11" t="str">
        <f t="shared" si="0"/>
        <v/>
      </c>
      <c r="I34" s="115"/>
      <c r="J34" s="115"/>
    </row>
    <row r="35" spans="1:10" ht="16.5" thickBot="1" x14ac:dyDescent="0.25">
      <c r="A35" s="33">
        <v>42883</v>
      </c>
      <c r="B35" s="10" t="s">
        <v>9</v>
      </c>
      <c r="C35" s="7"/>
      <c r="D35" s="11"/>
      <c r="E35" s="11"/>
      <c r="F35" s="11"/>
      <c r="G35" s="11"/>
      <c r="H35" s="11" t="str">
        <f t="shared" si="0"/>
        <v/>
      </c>
      <c r="I35" s="115"/>
      <c r="J35" s="115"/>
    </row>
    <row r="36" spans="1:10" ht="16.5" thickBot="1" x14ac:dyDescent="0.25">
      <c r="A36" s="33">
        <v>42884</v>
      </c>
      <c r="B36" s="10" t="s">
        <v>10</v>
      </c>
      <c r="C36" s="7"/>
      <c r="D36" s="11"/>
      <c r="E36" s="11"/>
      <c r="F36" s="11"/>
      <c r="G36" s="11"/>
      <c r="H36" s="11" t="str">
        <f t="shared" si="0"/>
        <v/>
      </c>
      <c r="I36" s="115"/>
      <c r="J36" s="115"/>
    </row>
    <row r="37" spans="1:10" ht="16.5" thickBot="1" x14ac:dyDescent="0.25">
      <c r="A37" s="33">
        <v>42885</v>
      </c>
      <c r="B37" s="10" t="s">
        <v>11</v>
      </c>
      <c r="C37" s="7"/>
      <c r="D37" s="11"/>
      <c r="E37" s="11"/>
      <c r="F37" s="11"/>
      <c r="G37" s="11"/>
      <c r="H37" s="11" t="str">
        <f t="shared" si="0"/>
        <v/>
      </c>
      <c r="I37" s="115"/>
      <c r="J37" s="115"/>
    </row>
    <row r="38" spans="1:10" ht="15" x14ac:dyDescent="0.2">
      <c r="A38" s="26"/>
      <c r="B38" s="21"/>
      <c r="C38" s="21"/>
      <c r="D38" s="21"/>
      <c r="E38" s="21"/>
      <c r="F38" s="21"/>
      <c r="G38" s="21"/>
    </row>
    <row r="39" spans="1:10" ht="15.75" customHeight="1" thickBot="1" x14ac:dyDescent="0.25">
      <c r="D39" s="31"/>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April!C45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Tag"),April!H44)</f>
        <v>0</v>
      </c>
    </row>
    <row r="45" spans="1:10" ht="15.75" customHeight="1" thickBot="1" x14ac:dyDescent="0.25">
      <c r="A45" s="19" t="s">
        <v>15</v>
      </c>
      <c r="B45" s="28" t="s">
        <v>17</v>
      </c>
      <c r="C45" s="20">
        <f>C43-C44</f>
        <v>0</v>
      </c>
      <c r="F45" s="215" t="s">
        <v>52</v>
      </c>
      <c r="G45" s="216"/>
      <c r="H45" s="97">
        <f>H43-H44</f>
        <v>0</v>
      </c>
    </row>
  </sheetData>
  <sheetProtection algorithmName="SHA-512" hashValue="lfAXlTOKNufHXbx1UF3kT0TMRe2y9PE9DzUFfAa1gYwTp5WdtxxJSwn04/ATgNOLZk2GslAoeigL/GuRbnHnfQ==" saltValue="YGeEGPR1uWDCDznmq1czPQ==" spinCount="100000" sheet="1" formatCells="0" formatColumns="0" formatRows="0" insertColumns="0" insertRows="0" insertHyperlinks="0" deleteColumns="0" deleteRows="0" sort="0" autoFilter="0" pivotTables="0"/>
  <protectedRanges>
    <protectedRange password="EF18" sqref="C7:G37" name="Mai"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47" priority="67">
      <formula>OR($B7="Samstag",$B7="Sonntag")</formula>
    </cfRule>
  </conditionalFormatting>
  <conditionalFormatting sqref="A6:H37">
    <cfRule type="expression" dxfId="46" priority="1">
      <formula>($C6="Krank")</formula>
    </cfRule>
    <cfRule type="expression" dxfId="45" priority="2">
      <formula>($C6="Sonderurlaub")</formula>
    </cfRule>
    <cfRule type="expression" dxfId="44" priority="4">
      <formula>($C6="AZV Tag")</formula>
    </cfRule>
    <cfRule type="expression" dxfId="43"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91" id="{FDA13801-5C2C-4627-BAF0-27CF7E965219}">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errorStyle="information" allowBlank="1" showInputMessage="1" xr:uid="{00000000-0002-0000-0700-000000000000}">
          <x14:formula1>
            <xm:f>Hilfsblatt!$D$5:$D$12</xm:f>
          </x14:formula1>
          <xm:sqref>D7:D37</xm:sqref>
        </x14:dataValidation>
        <x14:dataValidation type="list" showInputMessage="1" xr:uid="{00000000-0002-0000-0700-000001000000}">
          <x14:formula1>
            <xm:f>Hilfsblatt!$G$5:$G$12</xm:f>
          </x14:formula1>
          <xm:sqref>G7:G37</xm:sqref>
        </x14:dataValidation>
        <x14:dataValidation type="list" errorStyle="information" allowBlank="1" showInputMessage="1" xr:uid="{00000000-0002-0000-0700-000002000000}">
          <x14:formula1>
            <xm:f>Hilfsblatt!$O$5:$O$10</xm:f>
          </x14:formula1>
          <xm:sqref>C7:C37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8" tint="0.59999389629810485"/>
  </sheetPr>
  <dimension ref="A1:J45"/>
  <sheetViews>
    <sheetView zoomScaleNormal="100" workbookViewId="0">
      <selection activeCell="B4" sqref="B4:D4"/>
    </sheetView>
  </sheetViews>
  <sheetFormatPr baseColWidth="10" defaultColWidth="10.7109375" defaultRowHeight="12.75" x14ac:dyDescent="0.2"/>
  <cols>
    <col min="1" max="1" width="10.7109375" customWidth="1"/>
    <col min="2" max="4" width="12.7109375" customWidth="1"/>
    <col min="5" max="7" width="9.7109375" customWidth="1"/>
    <col min="8" max="8" width="11" customWidth="1"/>
    <col min="9" max="9" width="11.42578125" customWidth="1"/>
  </cols>
  <sheetData>
    <row r="1" spans="1:10" ht="20.25" thickBot="1" x14ac:dyDescent="0.25">
      <c r="A1" s="243" t="s">
        <v>0</v>
      </c>
      <c r="B1" s="244"/>
      <c r="C1" s="244"/>
      <c r="D1" s="244"/>
      <c r="E1" s="244"/>
      <c r="F1" s="244"/>
      <c r="G1" s="244"/>
      <c r="H1" s="244"/>
    </row>
    <row r="2" spans="1:10" ht="19.5" thickTop="1" x14ac:dyDescent="0.2">
      <c r="A2" s="247" t="str">
        <f>Start!G12</f>
        <v>Musterfirma</v>
      </c>
      <c r="B2" s="248"/>
      <c r="C2" s="248"/>
      <c r="D2" s="248"/>
      <c r="E2" s="248"/>
      <c r="F2" s="248"/>
      <c r="G2" s="248"/>
      <c r="H2" s="248"/>
    </row>
    <row r="3" spans="1:10" ht="30" customHeight="1" x14ac:dyDescent="0.2">
      <c r="A3" s="21"/>
      <c r="B3" s="21"/>
      <c r="C3" s="22"/>
      <c r="D3" s="23"/>
      <c r="E3" s="21"/>
      <c r="F3" s="21"/>
      <c r="G3" s="21"/>
    </row>
    <row r="4" spans="1:10" ht="15" customHeight="1" x14ac:dyDescent="0.2">
      <c r="A4" s="5" t="s">
        <v>23</v>
      </c>
      <c r="B4" s="238" t="str">
        <f>Start!G10</f>
        <v>Max Mustermann</v>
      </c>
      <c r="C4" s="239"/>
      <c r="D4" s="240"/>
      <c r="E4" s="241" t="s">
        <v>105</v>
      </c>
      <c r="F4" s="242"/>
      <c r="G4" s="242"/>
      <c r="H4" s="221"/>
    </row>
    <row r="5" spans="1:10" ht="12" customHeight="1" thickBot="1" x14ac:dyDescent="0.25">
      <c r="A5" s="6"/>
      <c r="B5" s="24"/>
      <c r="C5" s="6"/>
      <c r="D5" s="25"/>
      <c r="E5" s="6"/>
      <c r="F5" s="25"/>
      <c r="G5" s="21"/>
    </row>
    <row r="6" spans="1:10" ht="16.5" customHeight="1" thickBot="1" x14ac:dyDescent="0.25">
      <c r="A6" s="7" t="s">
        <v>1</v>
      </c>
      <c r="B6" s="7" t="s">
        <v>2</v>
      </c>
      <c r="C6" s="63" t="s">
        <v>82</v>
      </c>
      <c r="D6" s="90" t="s">
        <v>3</v>
      </c>
      <c r="E6" s="7" t="s">
        <v>18</v>
      </c>
      <c r="F6" s="7" t="s">
        <v>19</v>
      </c>
      <c r="G6" s="7" t="s">
        <v>20</v>
      </c>
      <c r="H6" s="7" t="s">
        <v>4</v>
      </c>
      <c r="I6" s="115"/>
      <c r="J6" s="115"/>
    </row>
    <row r="7" spans="1:10" ht="16.5" thickBot="1" x14ac:dyDescent="0.25">
      <c r="A7" s="33">
        <v>42886</v>
      </c>
      <c r="B7" s="10" t="s">
        <v>5</v>
      </c>
      <c r="C7" s="7"/>
      <c r="D7" s="11"/>
      <c r="E7" s="11"/>
      <c r="F7" s="11"/>
      <c r="G7" s="11"/>
      <c r="H7" s="11" t="str">
        <f>IF(F7,F7-E7-G7,"")</f>
        <v/>
      </c>
      <c r="I7" s="115"/>
      <c r="J7" s="115"/>
    </row>
    <row r="8" spans="1:10" ht="16.5" thickBot="1" x14ac:dyDescent="0.25">
      <c r="A8" s="33">
        <v>42887</v>
      </c>
      <c r="B8" s="10" t="s">
        <v>6</v>
      </c>
      <c r="C8" s="7"/>
      <c r="D8" s="11"/>
      <c r="E8" s="11"/>
      <c r="F8" s="11"/>
      <c r="G8" s="11"/>
      <c r="H8" s="11" t="str">
        <f t="shared" ref="H8:H37" si="0">IF(F8,F8-E8-G8,"")</f>
        <v/>
      </c>
      <c r="I8" s="115"/>
      <c r="J8" s="115"/>
    </row>
    <row r="9" spans="1:10" ht="15.75" customHeight="1" thickBot="1" x14ac:dyDescent="0.25">
      <c r="A9" s="33">
        <v>42888</v>
      </c>
      <c r="B9" s="10" t="s">
        <v>7</v>
      </c>
      <c r="C9" s="7"/>
      <c r="D9" s="11"/>
      <c r="E9" s="11"/>
      <c r="F9" s="11"/>
      <c r="G9" s="11"/>
      <c r="H9" s="11" t="str">
        <f t="shared" si="0"/>
        <v/>
      </c>
      <c r="I9" s="115"/>
      <c r="J9" s="115"/>
    </row>
    <row r="10" spans="1:10" ht="16.5" thickBot="1" x14ac:dyDescent="0.25">
      <c r="A10" s="33">
        <v>42889</v>
      </c>
      <c r="B10" s="10" t="s">
        <v>8</v>
      </c>
      <c r="C10" s="7"/>
      <c r="D10" s="11"/>
      <c r="E10" s="11"/>
      <c r="F10" s="11"/>
      <c r="G10" s="11"/>
      <c r="H10" s="11" t="str">
        <f t="shared" si="0"/>
        <v/>
      </c>
      <c r="I10" s="115"/>
      <c r="J10" s="115"/>
    </row>
    <row r="11" spans="1:10" ht="16.5" thickBot="1" x14ac:dyDescent="0.25">
      <c r="A11" s="33">
        <v>42890</v>
      </c>
      <c r="B11" s="10" t="s">
        <v>9</v>
      </c>
      <c r="C11" s="7"/>
      <c r="D11" s="11"/>
      <c r="E11" s="11"/>
      <c r="F11" s="11"/>
      <c r="G11" s="11"/>
      <c r="H11" s="11" t="str">
        <f t="shared" si="0"/>
        <v/>
      </c>
      <c r="I11" s="115"/>
      <c r="J11" s="115"/>
    </row>
    <row r="12" spans="1:10" ht="16.5" thickBot="1" x14ac:dyDescent="0.25">
      <c r="A12" s="33">
        <v>42891</v>
      </c>
      <c r="B12" s="10" t="s">
        <v>10</v>
      </c>
      <c r="C12" s="7"/>
      <c r="D12" s="11"/>
      <c r="E12" s="11"/>
      <c r="F12" s="11"/>
      <c r="G12" s="11"/>
      <c r="H12" s="11" t="str">
        <f t="shared" si="0"/>
        <v/>
      </c>
      <c r="I12" s="115"/>
      <c r="J12" s="115"/>
    </row>
    <row r="13" spans="1:10" ht="16.5" thickBot="1" x14ac:dyDescent="0.25">
      <c r="A13" s="33">
        <v>42892</v>
      </c>
      <c r="B13" s="10" t="s">
        <v>11</v>
      </c>
      <c r="C13" s="7"/>
      <c r="D13" s="11"/>
      <c r="E13" s="11"/>
      <c r="F13" s="11"/>
      <c r="G13" s="11"/>
      <c r="H13" s="11" t="str">
        <f t="shared" si="0"/>
        <v/>
      </c>
      <c r="I13" s="115"/>
      <c r="J13" s="115"/>
    </row>
    <row r="14" spans="1:10" ht="16.5" thickBot="1" x14ac:dyDescent="0.25">
      <c r="A14" s="33">
        <v>42893</v>
      </c>
      <c r="B14" s="10" t="s">
        <v>5</v>
      </c>
      <c r="C14" s="7"/>
      <c r="D14" s="11"/>
      <c r="E14" s="11"/>
      <c r="F14" s="11"/>
      <c r="G14" s="11"/>
      <c r="H14" s="11" t="str">
        <f t="shared" si="0"/>
        <v/>
      </c>
      <c r="I14" s="115"/>
      <c r="J14" s="115"/>
    </row>
    <row r="15" spans="1:10" ht="16.5" thickBot="1" x14ac:dyDescent="0.25">
      <c r="A15" s="33">
        <v>42894</v>
      </c>
      <c r="B15" s="10" t="s">
        <v>6</v>
      </c>
      <c r="C15" s="7"/>
      <c r="D15" s="11"/>
      <c r="E15" s="11"/>
      <c r="F15" s="11"/>
      <c r="G15" s="11"/>
      <c r="H15" s="11" t="str">
        <f t="shared" si="0"/>
        <v/>
      </c>
      <c r="I15" s="115"/>
      <c r="J15" s="115"/>
    </row>
    <row r="16" spans="1:10" ht="15.75" customHeight="1" thickBot="1" x14ac:dyDescent="0.25">
      <c r="A16" s="33">
        <v>42895</v>
      </c>
      <c r="B16" s="10" t="s">
        <v>7</v>
      </c>
      <c r="C16" s="7"/>
      <c r="D16" s="11"/>
      <c r="E16" s="11"/>
      <c r="F16" s="11"/>
      <c r="G16" s="11"/>
      <c r="H16" s="11" t="str">
        <f t="shared" si="0"/>
        <v/>
      </c>
      <c r="I16" s="115"/>
      <c r="J16" s="115"/>
    </row>
    <row r="17" spans="1:10" ht="16.5" thickBot="1" x14ac:dyDescent="0.25">
      <c r="A17" s="33">
        <v>42896</v>
      </c>
      <c r="B17" s="10" t="s">
        <v>8</v>
      </c>
      <c r="C17" s="7"/>
      <c r="D17" s="11"/>
      <c r="E17" s="11"/>
      <c r="F17" s="11"/>
      <c r="G17" s="11"/>
      <c r="H17" s="11" t="str">
        <f t="shared" si="0"/>
        <v/>
      </c>
      <c r="I17" s="115"/>
      <c r="J17" s="115"/>
    </row>
    <row r="18" spans="1:10" ht="16.5" thickBot="1" x14ac:dyDescent="0.25">
      <c r="A18" s="33">
        <v>42897</v>
      </c>
      <c r="B18" s="10" t="s">
        <v>9</v>
      </c>
      <c r="C18" s="7"/>
      <c r="D18" s="11"/>
      <c r="E18" s="11"/>
      <c r="F18" s="11"/>
      <c r="G18" s="11"/>
      <c r="H18" s="11" t="str">
        <f t="shared" si="0"/>
        <v/>
      </c>
      <c r="I18" s="115"/>
      <c r="J18" s="115"/>
    </row>
    <row r="19" spans="1:10" ht="16.5" thickBot="1" x14ac:dyDescent="0.25">
      <c r="A19" s="33">
        <v>42898</v>
      </c>
      <c r="B19" s="10" t="s">
        <v>10</v>
      </c>
      <c r="C19" s="7"/>
      <c r="D19" s="11"/>
      <c r="E19" s="11"/>
      <c r="F19" s="11"/>
      <c r="G19" s="11"/>
      <c r="H19" s="11" t="str">
        <f t="shared" si="0"/>
        <v/>
      </c>
      <c r="I19" s="115"/>
      <c r="J19" s="115"/>
    </row>
    <row r="20" spans="1:10" ht="16.5" thickBot="1" x14ac:dyDescent="0.25">
      <c r="A20" s="33">
        <v>42899</v>
      </c>
      <c r="B20" s="10" t="s">
        <v>11</v>
      </c>
      <c r="C20" s="7"/>
      <c r="D20" s="11"/>
      <c r="E20" s="11"/>
      <c r="F20" s="11"/>
      <c r="G20" s="11"/>
      <c r="H20" s="11" t="str">
        <f t="shared" si="0"/>
        <v/>
      </c>
      <c r="I20" s="115"/>
      <c r="J20" s="115"/>
    </row>
    <row r="21" spans="1:10" ht="16.5" thickBot="1" x14ac:dyDescent="0.25">
      <c r="A21" s="33">
        <v>42900</v>
      </c>
      <c r="B21" s="10" t="s">
        <v>5</v>
      </c>
      <c r="C21" s="7"/>
      <c r="D21" s="11"/>
      <c r="E21" s="11"/>
      <c r="F21" s="11"/>
      <c r="G21" s="11"/>
      <c r="H21" s="11" t="str">
        <f t="shared" si="0"/>
        <v/>
      </c>
      <c r="I21" s="115"/>
      <c r="J21" s="115"/>
    </row>
    <row r="22" spans="1:10" ht="16.5" thickBot="1" x14ac:dyDescent="0.25">
      <c r="A22" s="33">
        <v>42901</v>
      </c>
      <c r="B22" s="10" t="s">
        <v>6</v>
      </c>
      <c r="C22" s="7"/>
      <c r="D22" s="11"/>
      <c r="E22" s="11"/>
      <c r="F22" s="11"/>
      <c r="G22" s="11"/>
      <c r="H22" s="11" t="str">
        <f t="shared" si="0"/>
        <v/>
      </c>
      <c r="I22" s="115"/>
      <c r="J22" s="115"/>
    </row>
    <row r="23" spans="1:10" ht="15.75" customHeight="1" thickBot="1" x14ac:dyDescent="0.25">
      <c r="A23" s="33">
        <v>42902</v>
      </c>
      <c r="B23" s="10" t="s">
        <v>7</v>
      </c>
      <c r="C23" s="7"/>
      <c r="D23" s="11"/>
      <c r="E23" s="11"/>
      <c r="F23" s="11"/>
      <c r="G23" s="11"/>
      <c r="H23" s="11" t="str">
        <f t="shared" si="0"/>
        <v/>
      </c>
      <c r="I23" s="115"/>
      <c r="J23" s="115"/>
    </row>
    <row r="24" spans="1:10" ht="16.5" thickBot="1" x14ac:dyDescent="0.25">
      <c r="A24" s="33">
        <v>42903</v>
      </c>
      <c r="B24" s="10" t="s">
        <v>8</v>
      </c>
      <c r="C24" s="7"/>
      <c r="D24" s="11"/>
      <c r="E24" s="11"/>
      <c r="F24" s="11"/>
      <c r="G24" s="11"/>
      <c r="H24" s="11" t="str">
        <f t="shared" si="0"/>
        <v/>
      </c>
      <c r="I24" s="115"/>
      <c r="J24" s="115"/>
    </row>
    <row r="25" spans="1:10" ht="16.5" thickBot="1" x14ac:dyDescent="0.25">
      <c r="A25" s="33">
        <v>42904</v>
      </c>
      <c r="B25" s="10" t="s">
        <v>9</v>
      </c>
      <c r="C25" s="7"/>
      <c r="D25" s="11"/>
      <c r="E25" s="11"/>
      <c r="F25" s="11"/>
      <c r="G25" s="11"/>
      <c r="H25" s="11" t="str">
        <f t="shared" si="0"/>
        <v/>
      </c>
      <c r="I25" s="115"/>
      <c r="J25" s="115"/>
    </row>
    <row r="26" spans="1:10" ht="16.5" thickBot="1" x14ac:dyDescent="0.25">
      <c r="A26" s="33">
        <v>42905</v>
      </c>
      <c r="B26" s="10" t="s">
        <v>10</v>
      </c>
      <c r="C26" s="7"/>
      <c r="D26" s="11"/>
      <c r="E26" s="11"/>
      <c r="F26" s="11"/>
      <c r="G26" s="11"/>
      <c r="H26" s="11" t="str">
        <f t="shared" si="0"/>
        <v/>
      </c>
      <c r="I26" s="115"/>
      <c r="J26" s="115"/>
    </row>
    <row r="27" spans="1:10" ht="16.5" thickBot="1" x14ac:dyDescent="0.25">
      <c r="A27" s="33">
        <v>42906</v>
      </c>
      <c r="B27" s="10" t="s">
        <v>11</v>
      </c>
      <c r="C27" s="7"/>
      <c r="D27" s="11"/>
      <c r="E27" s="11"/>
      <c r="F27" s="11"/>
      <c r="G27" s="11"/>
      <c r="H27" s="11" t="str">
        <f t="shared" si="0"/>
        <v/>
      </c>
      <c r="I27" s="115"/>
      <c r="J27" s="115"/>
    </row>
    <row r="28" spans="1:10" ht="16.5" thickBot="1" x14ac:dyDescent="0.25">
      <c r="A28" s="33">
        <v>42907</v>
      </c>
      <c r="B28" s="10" t="s">
        <v>5</v>
      </c>
      <c r="C28" s="7"/>
      <c r="D28" s="11"/>
      <c r="E28" s="11"/>
      <c r="F28" s="11"/>
      <c r="G28" s="11"/>
      <c r="H28" s="11" t="str">
        <f t="shared" si="0"/>
        <v/>
      </c>
      <c r="I28" s="115"/>
      <c r="J28" s="115"/>
    </row>
    <row r="29" spans="1:10" ht="16.5" thickBot="1" x14ac:dyDescent="0.25">
      <c r="A29" s="33">
        <v>42908</v>
      </c>
      <c r="B29" s="10" t="s">
        <v>6</v>
      </c>
      <c r="C29" s="7"/>
      <c r="D29" s="11"/>
      <c r="E29" s="11"/>
      <c r="F29" s="11"/>
      <c r="G29" s="11"/>
      <c r="H29" s="11" t="str">
        <f t="shared" si="0"/>
        <v/>
      </c>
      <c r="I29" s="115"/>
      <c r="J29" s="115"/>
    </row>
    <row r="30" spans="1:10" ht="15.75" customHeight="1" thickBot="1" x14ac:dyDescent="0.25">
      <c r="A30" s="33">
        <v>42909</v>
      </c>
      <c r="B30" s="10" t="s">
        <v>7</v>
      </c>
      <c r="C30" s="7"/>
      <c r="D30" s="11"/>
      <c r="E30" s="11"/>
      <c r="F30" s="11"/>
      <c r="G30" s="11"/>
      <c r="H30" s="11" t="str">
        <f t="shared" si="0"/>
        <v/>
      </c>
      <c r="I30" s="115"/>
      <c r="J30" s="115"/>
    </row>
    <row r="31" spans="1:10" ht="16.5" thickBot="1" x14ac:dyDescent="0.25">
      <c r="A31" s="33">
        <v>42910</v>
      </c>
      <c r="B31" s="10" t="s">
        <v>8</v>
      </c>
      <c r="C31" s="7"/>
      <c r="D31" s="11"/>
      <c r="E31" s="11"/>
      <c r="F31" s="11"/>
      <c r="G31" s="11"/>
      <c r="H31" s="11" t="str">
        <f t="shared" si="0"/>
        <v/>
      </c>
      <c r="I31" s="115"/>
      <c r="J31" s="115"/>
    </row>
    <row r="32" spans="1:10" ht="16.5" thickBot="1" x14ac:dyDescent="0.25">
      <c r="A32" s="33">
        <v>42911</v>
      </c>
      <c r="B32" s="10" t="s">
        <v>9</v>
      </c>
      <c r="C32" s="7"/>
      <c r="D32" s="11"/>
      <c r="E32" s="11"/>
      <c r="F32" s="11"/>
      <c r="G32" s="11"/>
      <c r="H32" s="11" t="str">
        <f t="shared" si="0"/>
        <v/>
      </c>
      <c r="I32" s="115"/>
      <c r="J32" s="115"/>
    </row>
    <row r="33" spans="1:10" ht="16.5" thickBot="1" x14ac:dyDescent="0.25">
      <c r="A33" s="33">
        <v>42912</v>
      </c>
      <c r="B33" s="10" t="s">
        <v>10</v>
      </c>
      <c r="C33" s="7"/>
      <c r="D33" s="11"/>
      <c r="E33" s="11"/>
      <c r="F33" s="11"/>
      <c r="G33" s="11"/>
      <c r="H33" s="11" t="str">
        <f t="shared" si="0"/>
        <v/>
      </c>
      <c r="I33" s="115"/>
      <c r="J33" s="115"/>
    </row>
    <row r="34" spans="1:10" ht="16.5" thickBot="1" x14ac:dyDescent="0.25">
      <c r="A34" s="33">
        <v>42913</v>
      </c>
      <c r="B34" s="10" t="s">
        <v>11</v>
      </c>
      <c r="C34" s="7"/>
      <c r="D34" s="11"/>
      <c r="E34" s="11"/>
      <c r="F34" s="11"/>
      <c r="G34" s="11"/>
      <c r="H34" s="11" t="str">
        <f t="shared" si="0"/>
        <v/>
      </c>
      <c r="I34" s="115"/>
      <c r="J34" s="115"/>
    </row>
    <row r="35" spans="1:10" ht="16.5" thickBot="1" x14ac:dyDescent="0.25">
      <c r="A35" s="33">
        <v>42914</v>
      </c>
      <c r="B35" s="10" t="s">
        <v>5</v>
      </c>
      <c r="C35" s="7"/>
      <c r="D35" s="11"/>
      <c r="E35" s="11"/>
      <c r="F35" s="11"/>
      <c r="G35" s="11"/>
      <c r="H35" s="11" t="str">
        <f t="shared" si="0"/>
        <v/>
      </c>
      <c r="I35" s="115"/>
      <c r="J35" s="115"/>
    </row>
    <row r="36" spans="1:10" ht="16.5" thickBot="1" x14ac:dyDescent="0.25">
      <c r="A36" s="33">
        <v>42915</v>
      </c>
      <c r="B36" s="10" t="s">
        <v>6</v>
      </c>
      <c r="C36" s="7"/>
      <c r="D36" s="11"/>
      <c r="E36" s="11"/>
      <c r="F36" s="11"/>
      <c r="G36" s="11"/>
      <c r="H36" s="11" t="str">
        <f t="shared" si="0"/>
        <v/>
      </c>
      <c r="I36" s="115"/>
      <c r="J36" s="115"/>
    </row>
    <row r="37" spans="1:10" ht="16.5" thickBot="1" x14ac:dyDescent="0.25">
      <c r="A37" s="15"/>
      <c r="B37" s="10"/>
      <c r="C37" s="7"/>
      <c r="D37" s="11"/>
      <c r="E37" s="11"/>
      <c r="F37" s="11"/>
      <c r="G37" s="11"/>
      <c r="H37" s="11" t="str">
        <f t="shared" si="0"/>
        <v/>
      </c>
      <c r="I37" s="115"/>
      <c r="J37" s="115"/>
    </row>
    <row r="38" spans="1:10" ht="15" x14ac:dyDescent="0.2">
      <c r="A38" s="26"/>
      <c r="B38" s="21"/>
      <c r="C38" s="21"/>
      <c r="D38" s="21"/>
      <c r="E38" s="21"/>
      <c r="F38" s="21"/>
      <c r="G38" s="21"/>
    </row>
    <row r="39" spans="1:10" ht="15" customHeight="1" thickBot="1" x14ac:dyDescent="0.25">
      <c r="D39" s="31"/>
      <c r="G39" s="1">
        <f t="shared" ref="G39" si="1">IF(B39="Urlaub",1,0)</f>
        <v>0</v>
      </c>
    </row>
    <row r="40" spans="1:10" ht="17.25" x14ac:dyDescent="0.2">
      <c r="A40" s="235" t="s">
        <v>85</v>
      </c>
      <c r="B40" s="236"/>
      <c r="C40" s="237"/>
      <c r="D40" s="31"/>
      <c r="F40" s="231" t="s">
        <v>53</v>
      </c>
      <c r="G40" s="232"/>
      <c r="H40" s="233"/>
    </row>
    <row r="41" spans="1:10" ht="15.75" x14ac:dyDescent="0.2">
      <c r="A41" s="91"/>
      <c r="B41" s="92" t="s">
        <v>12</v>
      </c>
      <c r="C41" s="93">
        <f>SUM(H7:H37)</f>
        <v>0</v>
      </c>
      <c r="D41" s="31"/>
      <c r="F41" s="234" t="s">
        <v>54</v>
      </c>
      <c r="G41" s="212"/>
      <c r="H41" s="12">
        <f>COUNTIF($C7:$C37,"Krank")</f>
        <v>0</v>
      </c>
    </row>
    <row r="42" spans="1:10" ht="15.75" x14ac:dyDescent="0.25">
      <c r="A42" s="16" t="s">
        <v>13</v>
      </c>
      <c r="B42" s="17" t="s">
        <v>14</v>
      </c>
      <c r="C42" s="18">
        <f>Mai!C45</f>
        <v>0</v>
      </c>
      <c r="D42" s="31"/>
      <c r="F42" s="224" t="s">
        <v>86</v>
      </c>
      <c r="G42" s="225"/>
      <c r="H42" s="119">
        <f>COUNTIF($C7:$C37,"Sonderurlaub")</f>
        <v>0</v>
      </c>
    </row>
    <row r="43" spans="1:10" ht="15.95" customHeight="1" x14ac:dyDescent="0.2">
      <c r="A43" s="16" t="s">
        <v>15</v>
      </c>
      <c r="B43" s="17"/>
      <c r="C43" s="18">
        <f>C41+C42</f>
        <v>0</v>
      </c>
      <c r="D43" s="31"/>
      <c r="F43" s="211" t="s">
        <v>22</v>
      </c>
      <c r="G43" s="212"/>
      <c r="H43" s="13">
        <f>Start!G20</f>
        <v>0</v>
      </c>
    </row>
    <row r="44" spans="1:10" ht="15.75" x14ac:dyDescent="0.2">
      <c r="A44" s="16" t="s">
        <v>16</v>
      </c>
      <c r="B44" s="17" t="s">
        <v>3</v>
      </c>
      <c r="C44" s="18">
        <f>SUM(D7:D37)</f>
        <v>0</v>
      </c>
      <c r="F44" s="213" t="s">
        <v>21</v>
      </c>
      <c r="G44" s="214"/>
      <c r="H44" s="96">
        <f>SUM(COUNTIF($C7:$C37,"Urlaub"),COUNTIF($C7:$C37,"AZV Tag"),Mai!H44)</f>
        <v>0</v>
      </c>
    </row>
    <row r="45" spans="1:10" ht="15.75" customHeight="1" thickBot="1" x14ac:dyDescent="0.25">
      <c r="A45" s="19" t="s">
        <v>15</v>
      </c>
      <c r="B45" s="28" t="s">
        <v>17</v>
      </c>
      <c r="C45" s="20">
        <f>C43-C44</f>
        <v>0</v>
      </c>
      <c r="F45" s="215" t="s">
        <v>52</v>
      </c>
      <c r="G45" s="216"/>
      <c r="H45" s="97">
        <f>H43-H44</f>
        <v>0</v>
      </c>
    </row>
  </sheetData>
  <sheetProtection algorithmName="SHA-512" hashValue="3C19df5sqy3ing6XDNNIjNuezXVGP5kO8vDt5oqtnIwayQ87SRkW9rPOOO95kOycyVclRa6l1qa4OZ77IwwPWg==" saltValue="cXvGFmA6U3/tUC8KptnEhg==" spinCount="100000" sheet="1" formatCells="0" formatColumns="0" formatRows="0" insertColumns="0" insertRows="0" insertHyperlinks="0" deleteColumns="0" deleteRows="0" sort="0" autoFilter="0" pivotTables="0"/>
  <protectedRanges>
    <protectedRange password="EF18" sqref="C7:G37" name="Juni" securityDescriptor="O:WDG:WDD:(A;;CC;;;WD)"/>
  </protectedRanges>
  <customSheetViews>
    <customSheetView guid="{B6114B1D-4009-4B67-B118-1873D41C9D8F}">
      <selection activeCell="B4" sqref="B4:D4"/>
      <pageMargins left="0.7" right="0.7" top="0.75" bottom="0.75" header="0.3" footer="0.3"/>
      <pageSetup paperSize="9" orientation="portrait" r:id="rId1"/>
      <headerFooter alignWithMargins="0"/>
    </customSheetView>
  </customSheetViews>
  <mergeCells count="11">
    <mergeCell ref="A1:H1"/>
    <mergeCell ref="A2:H2"/>
    <mergeCell ref="F45:G45"/>
    <mergeCell ref="B4:D4"/>
    <mergeCell ref="F40:H40"/>
    <mergeCell ref="F41:G41"/>
    <mergeCell ref="F42:G42"/>
    <mergeCell ref="F43:G43"/>
    <mergeCell ref="E4:H4"/>
    <mergeCell ref="A40:C40"/>
    <mergeCell ref="F44:G44"/>
  </mergeCells>
  <phoneticPr fontId="5" type="noConversion"/>
  <conditionalFormatting sqref="A7:H37">
    <cfRule type="expression" dxfId="41" priority="68">
      <formula>OR($B7="Samstag",$B7="Sonntag")</formula>
    </cfRule>
  </conditionalFormatting>
  <conditionalFormatting sqref="A6:H37">
    <cfRule type="expression" dxfId="40" priority="1">
      <formula>($C6="Krank")</formula>
    </cfRule>
    <cfRule type="expression" dxfId="39" priority="2">
      <formula>($C6="Sonderurlaub")</formula>
    </cfRule>
    <cfRule type="expression" dxfId="38" priority="4">
      <formula>($C6="AZV Tag")</formula>
    </cfRule>
    <cfRule type="expression" dxfId="37" priority="5">
      <formula>($C6="Urlaub")</formula>
    </cfRule>
  </conditionalFormatting>
  <pageMargins left="0.7" right="0.7" top="0.75" bottom="0.75" header="0.3" footer="0.3"/>
  <pageSetup paperSize="9" orientation="portrait"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92" id="{A7195241-0AB3-4FF7-9C92-EBEA284BA5BE}">
            <xm:f>OR($A7=Start!$D$33,$A7=Start!$D$34,$A7=Start!$D$35,$A7=Start!$D$36,$A7=Start!$D$37,$A7=Start!$D$38,$A7=Start!$D$39,$A7=Start!$D$40,$A7=Start!$D$41,$A7=Start!$D$42,$A7=Start!$D$43,$A7=Start!$D$44,$A7=Start!$D$45,$A7=Start!$D$46)</xm:f>
            <x14:dxf>
              <fill>
                <patternFill>
                  <bgColor theme="6" tint="0.59996337778862885"/>
                </patternFill>
              </fill>
            </x14:dxf>
          </x14:cfRule>
          <xm:sqref>A7:H37</xm:sqref>
        </x14:conditionalFormatting>
      </x14:conditionalFormattings>
    </ext>
    <ext xmlns:x14="http://schemas.microsoft.com/office/spreadsheetml/2009/9/main" uri="{CCE6A557-97BC-4b89-ADB6-D9C93CAAB3DF}">
      <x14:dataValidations xmlns:xm="http://schemas.microsoft.com/office/excel/2006/main" count="3">
        <x14:dataValidation type="list" errorStyle="information" allowBlank="1" showInputMessage="1" xr:uid="{00000000-0002-0000-0800-000000000000}">
          <x14:formula1>
            <xm:f>Hilfsblatt!$D$5:$D$12</xm:f>
          </x14:formula1>
          <xm:sqref>D7:D37</xm:sqref>
        </x14:dataValidation>
        <x14:dataValidation type="list" showInputMessage="1" xr:uid="{00000000-0002-0000-0800-000001000000}">
          <x14:formula1>
            <xm:f>Hilfsblatt!$G$5:$G$12</xm:f>
          </x14:formula1>
          <xm:sqref>G7:G37</xm:sqref>
        </x14:dataValidation>
        <x14:dataValidation type="list" errorStyle="information" allowBlank="1" showInputMessage="1" xr:uid="{00000000-0002-0000-0800-000002000000}">
          <x14:formula1>
            <xm:f>Hilfsblatt!$O$5:$O$10</xm:f>
          </x14:formula1>
          <xm:sqref>C7:C37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Start</vt:lpstr>
      <vt:lpstr>Hilfsblatt</vt:lpstr>
      <vt:lpstr>Anleitung</vt:lpstr>
      <vt:lpstr>Januar</vt:lpstr>
      <vt:lpstr>Februar</vt:lpstr>
      <vt:lpstr>März</vt:lpstr>
      <vt:lpstr>April</vt:lpstr>
      <vt:lpstr>Mai</vt:lpstr>
      <vt:lpstr>Juni</vt:lpstr>
      <vt:lpstr>Juli</vt:lpstr>
      <vt:lpstr>August</vt:lpstr>
      <vt:lpstr>September</vt:lpstr>
      <vt:lpstr>Oktober</vt:lpstr>
      <vt:lpstr>November</vt:lpstr>
      <vt:lpstr>Dezember</vt:lpstr>
      <vt:lpstr>Jahresübersicht</vt:lpstr>
      <vt:lpstr>Arbeitszeiterfassung_für_Caritas_Mitarbeiter___2013</vt:lpstr>
    </vt:vector>
  </TitlesOfParts>
  <Manager>David März;plutonic@gmx.net</Manager>
  <Company>keine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David März</dc:title>
  <dc:subject>Arbeitszeiterfassung</dc:subject>
  <dc:creator/>
  <dc:description>Arbeitszeiterfassungsvorlage für meine Homepage</dc:description>
  <cp:lastModifiedBy>David März</cp:lastModifiedBy>
  <cp:lastPrinted>2020-10-01T17:22:27Z</cp:lastPrinted>
  <dcterms:created xsi:type="dcterms:W3CDTF">2009-10-03T10:51:45Z</dcterms:created>
  <dcterms:modified xsi:type="dcterms:W3CDTF">2020-10-12T18:23:23Z</dcterms:modified>
  <cp:category>Arbeitszeiterfassung</cp:category>
  <cp:contentStatus>Release</cp:contentStatus>
  <dc:language>Deutsch</dc:language>
  <cp:version>2.0.21.4031 [Jarvis]</cp:version>
</cp:coreProperties>
</file>